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codeName="ThisWorkbook" defaultThemeVersion="124226"/>
  <mc:AlternateContent xmlns:mc="http://schemas.openxmlformats.org/markup-compatibility/2006">
    <mc:Choice Requires="x15">
      <x15ac:absPath xmlns:x15ac="http://schemas.microsoft.com/office/spreadsheetml/2010/11/ac" url="F:\Box Sync\Open Projects\17080_MorrisvilleHydeParkSWMP\Final Report Draft\HP SWMP Draft 10-5-18 - Updated\Appendices\Appendix E - Top 3 Sites\"/>
    </mc:Choice>
  </mc:AlternateContent>
  <xr:revisionPtr revIDLastSave="0" documentId="13_ncr:1_{FB367137-19E8-46C7-B2FD-0D3D3195FE9B}" xr6:coauthVersionLast="45" xr6:coauthVersionMax="45" xr10:uidLastSave="{00000000-0000-0000-0000-000000000000}"/>
  <bookViews>
    <workbookView xWindow="-120" yWindow="-120" windowWidth="29040" windowHeight="15840" tabRatio="618" activeTab="1" xr2:uid="{00000000-000D-0000-FFFF-FFFF00000000}"/>
  </bookViews>
  <sheets>
    <sheet name="Prioritization Criteria" sheetId="20" r:id="rId1"/>
    <sheet name="Top 3 BMP Advancement Sheet" sheetId="21" r:id="rId2"/>
  </sheets>
  <definedNames>
    <definedName name="_xlnm._FilterDatabase" localSheetId="1" hidden="1">'Top 3 BMP Advancement Sheet'!$A$1:$AJ$4</definedName>
    <definedName name="_xlnm.Database">#REF!</definedName>
    <definedName name="_xlnm.Print_Area" localSheetId="1">'Top 3 BMP Advancement Sheet'!$A$1:$AJ$4</definedName>
    <definedName name="_xlnm.Print_Titles" localSheetId="1">'Top 3 BMP Advancement Sheet'!$A:$B</definedName>
  </definedNames>
  <calcPr calcId="191029"/>
  <customWorkbookViews>
    <customWorkbookView name="UVM Filter" guid="{57A640DB-685B-4745-A5CB-03E8079D946C}" maximized="1" xWindow="-8" yWindow="-8" windowWidth="1936" windowHeight="1056" tabRatio="633" activeSheetId="4"/>
    <customWorkbookView name="BTV Filter" guid="{7C421F4B-581A-49C7-9B3B-ABDB16CE07BD}" maximized="1" xWindow="-8" yWindow="-8" windowWidth="1936" windowHeight="1056" tabRatio="633" activeSheetId="4"/>
    <customWorkbookView name="VTrans Filter" guid="{D74A33E8-E3D4-4BB6-AB01-0B42A82DCDA9}" maximized="1" xWindow="-8" yWindow="-8" windowWidth="1936" windowHeight="1056" tabRatio="633" activeSheetId="4"/>
    <customWorkbookView name="Burlington Filter" guid="{D45FE368-329E-409E-BC87-9C83BC2B5A97}" maximized="1" xWindow="-8" yWindow="-8" windowWidth="1936" windowHeight="1056" tabRatio="633" activeSheetId="4"/>
    <customWorkbookView name="South Burlington Filter" guid="{391189E9-F1A5-436C-AA98-C30C7F4032BE}" maximized="1" xWindow="-8" yWindow="-8" windowWidth="1936" windowHeight="1056" tabRatio="633" activeSheetId="4"/>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4" i="21" l="1"/>
  <c r="AD3" i="21"/>
  <c r="AD2" i="21" l="1"/>
  <c r="T3" i="21" l="1"/>
  <c r="T4" i="21"/>
  <c r="T2" i="21"/>
  <c r="S4" i="21"/>
  <c r="S3" i="21"/>
  <c r="S2" i="21"/>
  <c r="O3" i="21" l="1"/>
  <c r="O4" i="21"/>
  <c r="O2" i="21"/>
</calcChain>
</file>

<file path=xl/sharedStrings.xml><?xml version="1.0" encoding="utf-8"?>
<sst xmlns="http://schemas.openxmlformats.org/spreadsheetml/2006/main" count="207" uniqueCount="159">
  <si>
    <t>C</t>
  </si>
  <si>
    <t>BMP Type</t>
  </si>
  <si>
    <t>A</t>
  </si>
  <si>
    <t>B</t>
  </si>
  <si>
    <t>D</t>
  </si>
  <si>
    <t>E</t>
  </si>
  <si>
    <t>F</t>
  </si>
  <si>
    <t>G</t>
  </si>
  <si>
    <t>H</t>
  </si>
  <si>
    <t>I</t>
  </si>
  <si>
    <t>J</t>
  </si>
  <si>
    <t>K</t>
  </si>
  <si>
    <t>L</t>
  </si>
  <si>
    <t>M</t>
  </si>
  <si>
    <t>Project Cost</t>
  </si>
  <si>
    <t xml:space="preserve">Permitting Restrictions </t>
  </si>
  <si>
    <t>Ease of O/M</t>
  </si>
  <si>
    <t>Primary</t>
  </si>
  <si>
    <t>None</t>
  </si>
  <si>
    <t>Flood Mitigation</t>
  </si>
  <si>
    <t xml:space="preserve">Flood mitigation is categorized by the scale of the impact. </t>
  </si>
  <si>
    <t>Primary BMP is the main control practice, whereas a secondary BMP drains to a primary BMP. Primary BMPs have a higher weighting.</t>
  </si>
  <si>
    <t xml:space="preserve">Permitabilty is a measure of the expected level of effort to permit the project, based on knowledge that each type of permit takes varying amounts of time. Some common permits include Stormwater Construction, Local Zoning, Act 250 amendments, VTRANS ROW, etc. </t>
  </si>
  <si>
    <t xml:space="preserve">This criteria is based on the City's feedback on the ease of operation and maintenance for specific categories of practices. Most stormwater facilities require some amount of annual maintenance, with some BMP's requiring significantly more operational resources than others. </t>
  </si>
  <si>
    <t>BMP ID</t>
  </si>
  <si>
    <t>Other Project Benefits/ Constraints</t>
  </si>
  <si>
    <t>Project Name</t>
  </si>
  <si>
    <t>Field</t>
  </si>
  <si>
    <t xml:space="preserve">Column </t>
  </si>
  <si>
    <t>Explanation</t>
  </si>
  <si>
    <t>A description of the proposed BMP.</t>
  </si>
  <si>
    <t>O</t>
  </si>
  <si>
    <t>Cost per Impervious Acre Managed</t>
  </si>
  <si>
    <t>This is an intermediate metrics used to show a normalized quantity but is not used in the ranking.</t>
  </si>
  <si>
    <t>N</t>
  </si>
  <si>
    <t>P</t>
  </si>
  <si>
    <t>Q</t>
  </si>
  <si>
    <t>R</t>
  </si>
  <si>
    <t>S</t>
  </si>
  <si>
    <t>U</t>
  </si>
  <si>
    <t>V</t>
  </si>
  <si>
    <t>W</t>
  </si>
  <si>
    <t>Y</t>
  </si>
  <si>
    <t>AA</t>
  </si>
  <si>
    <t>AC</t>
  </si>
  <si>
    <t>AE</t>
  </si>
  <si>
    <t>AG</t>
  </si>
  <si>
    <t>AI</t>
  </si>
  <si>
    <t>AJ</t>
  </si>
  <si>
    <t>Percent Impervious</t>
  </si>
  <si>
    <t>Impervious Area Managed (acres)</t>
  </si>
  <si>
    <t>Land Owner Description</t>
  </si>
  <si>
    <t>BMP Description</t>
  </si>
  <si>
    <t>The nearest cross street or approximate physical address of the BMP.</t>
  </si>
  <si>
    <t>This field contains "new" if the proposed BMP is an entirely new project or "existing" if the proposed BMP is a retrofit of an existing BMP.</t>
  </si>
  <si>
    <t>Type of BMP proposed.</t>
  </si>
  <si>
    <t>Mapped NRCS hydrologic soil group where the proposed BMP is located.</t>
  </si>
  <si>
    <t>The drainage area of the BMP in acres.</t>
  </si>
  <si>
    <t>The impervious area managed by the BMP in acres.</t>
  </si>
  <si>
    <t>The amount of the drainage area that is classified as impervious (%).</t>
  </si>
  <si>
    <t>The footprint size of the BMP in acres.</t>
  </si>
  <si>
    <t>The estimated project cost rounded to the nearest $1,000.</t>
  </si>
  <si>
    <t>The depth of the proposed BMP (feet).</t>
  </si>
  <si>
    <t>The file name for the map associate with the BMP.  This field is used in the mail merge to create the BMP forms.  It is also used to keep track of the maps.</t>
  </si>
  <si>
    <t>The file name for the photo associate with the BMP.  This field is used in the mail merge to create the BMP forms.  It is also used to keep track of the photos.</t>
  </si>
  <si>
    <t xml:space="preserve">This field contains the name of the project.  </t>
  </si>
  <si>
    <t>BMP Address</t>
  </si>
  <si>
    <t>Feasibility Issues</t>
  </si>
  <si>
    <t>Primary LULC</t>
  </si>
  <si>
    <t>Impervious Contributors</t>
  </si>
  <si>
    <t>Drainage Area (acres)</t>
  </si>
  <si>
    <t>BMP Footprint Size (acres)</t>
  </si>
  <si>
    <t>BMP Practice Depth (ft)</t>
  </si>
  <si>
    <t>Cost Rounded to Nearest $1,000</t>
  </si>
  <si>
    <t>Primary or Secondary BMP</t>
  </si>
  <si>
    <t>This is an assigned ID code unique to each project.</t>
  </si>
  <si>
    <t>Map Title</t>
  </si>
  <si>
    <t>Photo Title</t>
  </si>
  <si>
    <t>The primary land use in the BMP drainage area (i.e., residential or commercial).</t>
  </si>
  <si>
    <t>A list of the impervious area owners located in the BMP drainage area (i.e., Town and Private).  There may be one or more listed.</t>
  </si>
  <si>
    <t>Stormwater Permit(s)</t>
  </si>
  <si>
    <t>Permit number for any expired or current permit(s) at this site.</t>
  </si>
  <si>
    <t>Estimated cost for each project.  See sheet "BMP Cost Estimates Worksheet" for the breakdown of the project cost calculations. If this method resulted in a total project cost of under $10,000 for a simple retrofit or $25,000 for a more in depth BMP retrofit, minimum costs were assigned.</t>
  </si>
  <si>
    <t xml:space="preserve">The volume infiltrated indicates the amount of stormwater runoff that is infiltrated into the groundwater to provide baseflow for the stream. </t>
  </si>
  <si>
    <t>Volume Infiltrated 
(ac-ft)</t>
  </si>
  <si>
    <t>Land owners are described for the area where BMPs are proposed to inform the land availability field.  This field was not used in the ranking.</t>
  </si>
  <si>
    <t>Land Availability where BMP is Located</t>
  </si>
  <si>
    <t>Town owned</t>
  </si>
  <si>
    <t xml:space="preserve">Land availability is critical for BMPs requiring open space for detention and access. Properties owned by the Town are ranked the highest, followed by privately owned land that has an expired permit, which provides leverage for owner participation. </t>
  </si>
  <si>
    <t xml:space="preserve">This criteria is to account for indirect project benefits like infrastructure improvements (e.g. aging culvert replacement, wetlands enhancement, or if it addresses an expired permit). </t>
  </si>
  <si>
    <t xml:space="preserve">The Channel Protection volume (CPv) is the volume of stormwater runoff generated from the 1-year design storm. A BMP which provides CPv storage was determined to reduce the High-flow (Q0.3%), which reduces channel erosion and excessive pollutant loading from streams. </t>
  </si>
  <si>
    <t>Volume Managed (ac-ft)</t>
  </si>
  <si>
    <t>Volume Managed (1/2WQ, WQ, CPv)</t>
  </si>
  <si>
    <t>CPv</t>
  </si>
  <si>
    <t xml:space="preserve">Project Name </t>
  </si>
  <si>
    <t>Proximity to Surface Waters (m)</t>
  </si>
  <si>
    <t>Complex</t>
  </si>
  <si>
    <t>Hydrologic Soil Group</t>
  </si>
  <si>
    <t xml:space="preserve">Distance from BMP location to surface waters. </t>
  </si>
  <si>
    <t>The volume the BMP will be designed to manage.</t>
  </si>
  <si>
    <t>Volume Managed 
(ac-ft)</t>
  </si>
  <si>
    <t>TSS Removal (lbs)</t>
  </si>
  <si>
    <t>TSS Removal (%)</t>
  </si>
  <si>
    <t>TP Removal (lbs)</t>
  </si>
  <si>
    <t>The amount of total phosphorus removed by the practice</t>
  </si>
  <si>
    <t>TP Removal (%)</t>
  </si>
  <si>
    <t>The amount of total phosphorus removed by the practice expressed as a percent of the total TP yield of the area. This field is meant to be informative and is not scored in the ranked.</t>
  </si>
  <si>
    <t>New or Existing BMP Retrofit</t>
  </si>
  <si>
    <t>The amount of total suspended solids removed by the practice</t>
  </si>
  <si>
    <t>The amount of total suspended solids removed by the practice expressed as a percent of the total TSS yield of the area. This field is meant to be informative and is not scored in the ranked.</t>
  </si>
  <si>
    <t>A description of the feasibility of the proposed BMP. Any potential issues are listed.</t>
  </si>
  <si>
    <t>No</t>
  </si>
  <si>
    <t>736 VT Route 15 W, Hyde Park, VT, 05655 US</t>
  </si>
  <si>
    <t>344 VT Route 15 W, Hyde Park, VT, 05655 US</t>
  </si>
  <si>
    <t>Underground Storage/Infiltration</t>
  </si>
  <si>
    <t>New</t>
  </si>
  <si>
    <t>Yes (4315-9015)</t>
  </si>
  <si>
    <t>Lamoille Union Schools - West</t>
  </si>
  <si>
    <t>Town Office Building</t>
  </si>
  <si>
    <t>Sylvan Hill Rd and Johnson St Ext</t>
  </si>
  <si>
    <t xml:space="preserve">Implement subsurface storage and infiltration chamber system under northwestern parking lot; system would collect drainage from courtyards and roof drains, and overflow to existing outlet </t>
  </si>
  <si>
    <t>160 Johnson Street Ext, Hyde Park, VT, 05655 US</t>
  </si>
  <si>
    <t>Underground Storage/Infiltration, Ditch Improvements</t>
  </si>
  <si>
    <t>Grade road to slope south towards hillside; add a V-shape, stonelined ditch along southern edge of road; install catchbasin at intersection with Johnson St Ext to direct drainage to greenspace between Johnson St Ext and VT-15; implement a subsurface storage and infiltration system in greenspace; system will overflow to location of existing cross culvert; potential for bank stabilization at location of outlet</t>
  </si>
  <si>
    <t>Space, Steep, VTrans</t>
  </si>
  <si>
    <t>Lamoille North Supervisory Union - Lamoille Union Schools</t>
  </si>
  <si>
    <t>Town owned land in front of the Town Offices building</t>
  </si>
  <si>
    <t>Town owned common land</t>
  </si>
  <si>
    <t>Lamoille_Union_Schools</t>
  </si>
  <si>
    <t>Town_Office_Building</t>
  </si>
  <si>
    <t>Sylvan_Hill_Rd_and_Johnson_St_Ext</t>
  </si>
  <si>
    <t>Institutional</t>
  </si>
  <si>
    <t>School</t>
  </si>
  <si>
    <t>Town, VTrans</t>
  </si>
  <si>
    <t>Road ROW</t>
  </si>
  <si>
    <t>Municipal</t>
  </si>
  <si>
    <t>Underground Storage</t>
  </si>
  <si>
    <t>Minimal</t>
  </si>
  <si>
    <t>Not Town owned, but regulated (expired permit) / Participatory Owner</t>
  </si>
  <si>
    <t>Reduce Runoff from Heavily Used Impervious Surfaces</t>
  </si>
  <si>
    <t>Educational Benefit, Reduce Runoff from Heavily Used Impervious Surfaces</t>
  </si>
  <si>
    <t>Infrastructure Improvement, Reduce Runoff from Heavily Used Impervious Surfaces</t>
  </si>
  <si>
    <t>T</t>
  </si>
  <si>
    <t>X</t>
  </si>
  <si>
    <t>Z</t>
  </si>
  <si>
    <t>AB</t>
  </si>
  <si>
    <t>AD</t>
  </si>
  <si>
    <t>AF</t>
  </si>
  <si>
    <t>AH</t>
  </si>
  <si>
    <t>Implement an infiltration basin in the depressed grassy area between the driveway and VT‐15; system would overflow under driveway in location of existing cross culvert; recommended that drainage from the adjacent Highway Department  be routed to system</t>
  </si>
  <si>
    <t>Town, VTrans, Private</t>
  </si>
  <si>
    <t>Infiltration Basin</t>
  </si>
  <si>
    <t>VTrans</t>
  </si>
  <si>
    <t>Infiltration Basin, Underground Storage/Infiltration</t>
  </si>
  <si>
    <t>STP Calculator TP Removal (lbs)</t>
  </si>
  <si>
    <t>STP Calculator TP Removal (%)</t>
  </si>
  <si>
    <t>1/2WQ</t>
  </si>
  <si>
    <t>5 (basin)
5.50 (chambers)</t>
  </si>
  <si>
    <t>Lamoille_Union_Schools_West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</si>
</sst>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_(&quot;$&quot;* \(#,##0\);_(&quot;$&quot;* &quot;-&quot;_);_(@_)"/>
    <numFmt numFmtId="44" formatCode="_(&quot;$&quot;* #,##0.00_);_(&quot;$&quot;* \(#,##0.00\);_(&quot;$&quot;* &quot;-&quot;??_);_(@_)"/>
    <numFmt numFmtId="164" formatCode="0.0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1"/>
      <name val="Calibri"/>
      <family val="2"/>
      <scheme val="minor"/>
    </font>
    <font>
      <sz val="10"/>
      <color indexed="8"/>
      <name val="Arial"/>
      <family val="2"/>
    </font>
    <font>
      <b/>
      <sz val="12"/>
      <color theme="1"/>
      <name val="Calibri"/>
      <family val="2"/>
      <scheme val="minor"/>
    </font>
    <font>
      <sz val="11"/>
      <color theme="1"/>
      <name val="Calibri"/>
      <family val="2"/>
    </font>
    <font>
      <sz val="10"/>
      <name val="Arial"/>
      <family val="2"/>
    </font>
    <font>
      <b/>
      <sz val="11"/>
      <color indexed="8"/>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1"/>
      <color indexed="10"/>
      <name val="Calibri"/>
      <family val="2"/>
    </font>
    <font>
      <sz val="12"/>
      <color theme="1"/>
      <name val="Calibri"/>
      <family val="2"/>
      <scheme val="minor"/>
    </font>
    <font>
      <sz val="11"/>
      <name val="Arial"/>
      <family val="1"/>
    </font>
    <font>
      <sz val="18"/>
      <color theme="3"/>
      <name val="Cambria"/>
      <family val="2"/>
      <scheme val="major"/>
    </font>
    <font>
      <sz val="11"/>
      <color rgb="FF9C5700"/>
      <name val="Calibri"/>
      <family val="2"/>
      <scheme val="minor"/>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alignment vertical="top"/>
    </xf>
    <xf numFmtId="44" fontId="1" fillId="0" borderId="0" applyFont="0" applyFill="0" applyBorder="0" applyAlignment="0" applyProtection="0"/>
    <xf numFmtId="9" fontId="1" fillId="0" borderId="0" applyFont="0" applyFill="0" applyBorder="0" applyAlignment="0" applyProtection="0"/>
    <xf numFmtId="0" fontId="23" fillId="0" borderId="0"/>
    <xf numFmtId="0" fontId="25" fillId="34" borderId="0" applyNumberFormat="0" applyBorder="0" applyAlignment="0" applyProtection="0"/>
    <xf numFmtId="0" fontId="1" fillId="10" borderId="0" applyNumberFormat="0" applyBorder="0" applyAlignment="0" applyProtection="0"/>
    <xf numFmtId="0" fontId="25" fillId="34" borderId="0" applyNumberFormat="0" applyBorder="0" applyAlignment="0" applyProtection="0"/>
    <xf numFmtId="0" fontId="22" fillId="10" borderId="0" applyNumberFormat="0" applyBorder="0" applyAlignment="0" applyProtection="0"/>
    <xf numFmtId="0" fontId="25" fillId="35" borderId="0" applyNumberFormat="0" applyBorder="0" applyAlignment="0" applyProtection="0"/>
    <xf numFmtId="0" fontId="1" fillId="14" borderId="0" applyNumberFormat="0" applyBorder="0" applyAlignment="0" applyProtection="0"/>
    <xf numFmtId="0" fontId="25" fillId="35" borderId="0" applyNumberFormat="0" applyBorder="0" applyAlignment="0" applyProtection="0"/>
    <xf numFmtId="0" fontId="22" fillId="14" borderId="0" applyNumberFormat="0" applyBorder="0" applyAlignment="0" applyProtection="0"/>
    <xf numFmtId="0" fontId="25" fillId="36" borderId="0" applyNumberFormat="0" applyBorder="0" applyAlignment="0" applyProtection="0"/>
    <xf numFmtId="0" fontId="1" fillId="18" borderId="0" applyNumberFormat="0" applyBorder="0" applyAlignment="0" applyProtection="0"/>
    <xf numFmtId="0" fontId="25" fillId="36" borderId="0" applyNumberFormat="0" applyBorder="0" applyAlignment="0" applyProtection="0"/>
    <xf numFmtId="0" fontId="22" fillId="18" borderId="0" applyNumberFormat="0" applyBorder="0" applyAlignment="0" applyProtection="0"/>
    <xf numFmtId="0" fontId="25" fillId="37" borderId="0" applyNumberFormat="0" applyBorder="0" applyAlignment="0" applyProtection="0"/>
    <xf numFmtId="0" fontId="1" fillId="22" borderId="0" applyNumberFormat="0" applyBorder="0" applyAlignment="0" applyProtection="0"/>
    <xf numFmtId="0" fontId="25" fillId="37" borderId="0" applyNumberFormat="0" applyBorder="0" applyAlignment="0" applyProtection="0"/>
    <xf numFmtId="0" fontId="22" fillId="22" borderId="0" applyNumberFormat="0" applyBorder="0" applyAlignment="0" applyProtection="0"/>
    <xf numFmtId="0" fontId="25" fillId="38" borderId="0" applyNumberFormat="0" applyBorder="0" applyAlignment="0" applyProtection="0"/>
    <xf numFmtId="0" fontId="1" fillId="26" borderId="0" applyNumberFormat="0" applyBorder="0" applyAlignment="0" applyProtection="0"/>
    <xf numFmtId="0" fontId="25" fillId="38" borderId="0" applyNumberFormat="0" applyBorder="0" applyAlignment="0" applyProtection="0"/>
    <xf numFmtId="0" fontId="22" fillId="26" borderId="0" applyNumberFormat="0" applyBorder="0" applyAlignment="0" applyProtection="0"/>
    <xf numFmtId="0" fontId="25" fillId="39" borderId="0" applyNumberFormat="0" applyBorder="0" applyAlignment="0" applyProtection="0"/>
    <xf numFmtId="0" fontId="1" fillId="30" borderId="0" applyNumberFormat="0" applyBorder="0" applyAlignment="0" applyProtection="0"/>
    <xf numFmtId="0" fontId="25" fillId="39" borderId="0" applyNumberFormat="0" applyBorder="0" applyAlignment="0" applyProtection="0"/>
    <xf numFmtId="0" fontId="22" fillId="30" borderId="0" applyNumberFormat="0" applyBorder="0" applyAlignment="0" applyProtection="0"/>
    <xf numFmtId="0" fontId="25" fillId="40" borderId="0" applyNumberFormat="0" applyBorder="0" applyAlignment="0" applyProtection="0"/>
    <xf numFmtId="0" fontId="1" fillId="11" borderId="0" applyNumberFormat="0" applyBorder="0" applyAlignment="0" applyProtection="0"/>
    <xf numFmtId="0" fontId="25" fillId="40" borderId="0" applyNumberFormat="0" applyBorder="0" applyAlignment="0" applyProtection="0"/>
    <xf numFmtId="0" fontId="22" fillId="11" borderId="0" applyNumberFormat="0" applyBorder="0" applyAlignment="0" applyProtection="0"/>
    <xf numFmtId="0" fontId="25" fillId="41" borderId="0" applyNumberFormat="0" applyBorder="0" applyAlignment="0" applyProtection="0"/>
    <xf numFmtId="0" fontId="1" fillId="15" borderId="0" applyNumberFormat="0" applyBorder="0" applyAlignment="0" applyProtection="0"/>
    <xf numFmtId="0" fontId="25" fillId="41" borderId="0" applyNumberFormat="0" applyBorder="0" applyAlignment="0" applyProtection="0"/>
    <xf numFmtId="0" fontId="22" fillId="15" borderId="0" applyNumberFormat="0" applyBorder="0" applyAlignment="0" applyProtection="0"/>
    <xf numFmtId="0" fontId="25" fillId="42" borderId="0" applyNumberFormat="0" applyBorder="0" applyAlignment="0" applyProtection="0"/>
    <xf numFmtId="0" fontId="1" fillId="19" borderId="0" applyNumberFormat="0" applyBorder="0" applyAlignment="0" applyProtection="0"/>
    <xf numFmtId="0" fontId="25" fillId="42" borderId="0" applyNumberFormat="0" applyBorder="0" applyAlignment="0" applyProtection="0"/>
    <xf numFmtId="0" fontId="22" fillId="19" borderId="0" applyNumberFormat="0" applyBorder="0" applyAlignment="0" applyProtection="0"/>
    <xf numFmtId="0" fontId="25" fillId="37" borderId="0" applyNumberFormat="0" applyBorder="0" applyAlignment="0" applyProtection="0"/>
    <xf numFmtId="0" fontId="1" fillId="23" borderId="0" applyNumberFormat="0" applyBorder="0" applyAlignment="0" applyProtection="0"/>
    <xf numFmtId="0" fontId="25" fillId="37" borderId="0" applyNumberFormat="0" applyBorder="0" applyAlignment="0" applyProtection="0"/>
    <xf numFmtId="0" fontId="22" fillId="23" borderId="0" applyNumberFormat="0" applyBorder="0" applyAlignment="0" applyProtection="0"/>
    <xf numFmtId="0" fontId="25" fillId="40" borderId="0" applyNumberFormat="0" applyBorder="0" applyAlignment="0" applyProtection="0"/>
    <xf numFmtId="0" fontId="1" fillId="27" borderId="0" applyNumberFormat="0" applyBorder="0" applyAlignment="0" applyProtection="0"/>
    <xf numFmtId="0" fontId="25" fillId="40" borderId="0" applyNumberFormat="0" applyBorder="0" applyAlignment="0" applyProtection="0"/>
    <xf numFmtId="0" fontId="22" fillId="27" borderId="0" applyNumberFormat="0" applyBorder="0" applyAlignment="0" applyProtection="0"/>
    <xf numFmtId="0" fontId="25" fillId="43" borderId="0" applyNumberFormat="0" applyBorder="0" applyAlignment="0" applyProtection="0"/>
    <xf numFmtId="0" fontId="1" fillId="31" borderId="0" applyNumberFormat="0" applyBorder="0" applyAlignment="0" applyProtection="0"/>
    <xf numFmtId="0" fontId="25" fillId="43" borderId="0" applyNumberFormat="0" applyBorder="0" applyAlignment="0" applyProtection="0"/>
    <xf numFmtId="0" fontId="22" fillId="31" borderId="0" applyNumberFormat="0" applyBorder="0" applyAlignment="0" applyProtection="0"/>
    <xf numFmtId="0" fontId="26" fillId="44" borderId="0" applyNumberFormat="0" applyBorder="0" applyAlignment="0" applyProtection="0"/>
    <xf numFmtId="0" fontId="17" fillId="12" borderId="0" applyNumberFormat="0" applyBorder="0" applyAlignment="0" applyProtection="0"/>
    <xf numFmtId="0" fontId="26" fillId="41" borderId="0" applyNumberFormat="0" applyBorder="0" applyAlignment="0" applyProtection="0"/>
    <xf numFmtId="0" fontId="17" fillId="16" borderId="0" applyNumberFormat="0" applyBorder="0" applyAlignment="0" applyProtection="0"/>
    <xf numFmtId="0" fontId="26" fillId="42" borderId="0" applyNumberFormat="0" applyBorder="0" applyAlignment="0" applyProtection="0"/>
    <xf numFmtId="0" fontId="17" fillId="20" borderId="0" applyNumberFormat="0" applyBorder="0" applyAlignment="0" applyProtection="0"/>
    <xf numFmtId="0" fontId="26" fillId="45" borderId="0" applyNumberFormat="0" applyBorder="0" applyAlignment="0" applyProtection="0"/>
    <xf numFmtId="0" fontId="17" fillId="24" borderId="0" applyNumberFormat="0" applyBorder="0" applyAlignment="0" applyProtection="0"/>
    <xf numFmtId="0" fontId="26" fillId="46" borderId="0" applyNumberFormat="0" applyBorder="0" applyAlignment="0" applyProtection="0"/>
    <xf numFmtId="0" fontId="17" fillId="28" borderId="0" applyNumberFormat="0" applyBorder="0" applyAlignment="0" applyProtection="0"/>
    <xf numFmtId="0" fontId="26" fillId="47" borderId="0" applyNumberFormat="0" applyBorder="0" applyAlignment="0" applyProtection="0"/>
    <xf numFmtId="0" fontId="17" fillId="32" borderId="0" applyNumberFormat="0" applyBorder="0" applyAlignment="0" applyProtection="0"/>
    <xf numFmtId="0" fontId="26" fillId="48" borderId="0" applyNumberFormat="0" applyBorder="0" applyAlignment="0" applyProtection="0"/>
    <xf numFmtId="0" fontId="17" fillId="9" borderId="0" applyNumberFormat="0" applyBorder="0" applyAlignment="0" applyProtection="0"/>
    <xf numFmtId="0" fontId="26" fillId="49" borderId="0" applyNumberFormat="0" applyBorder="0" applyAlignment="0" applyProtection="0"/>
    <xf numFmtId="0" fontId="17" fillId="13" borderId="0" applyNumberFormat="0" applyBorder="0" applyAlignment="0" applyProtection="0"/>
    <xf numFmtId="0" fontId="26" fillId="50" borderId="0" applyNumberFormat="0" applyBorder="0" applyAlignment="0" applyProtection="0"/>
    <xf numFmtId="0" fontId="17" fillId="17" borderId="0" applyNumberFormat="0" applyBorder="0" applyAlignment="0" applyProtection="0"/>
    <xf numFmtId="0" fontId="26" fillId="45" borderId="0" applyNumberFormat="0" applyBorder="0" applyAlignment="0" applyProtection="0"/>
    <xf numFmtId="0" fontId="17" fillId="21" borderId="0" applyNumberFormat="0" applyBorder="0" applyAlignment="0" applyProtection="0"/>
    <xf numFmtId="0" fontId="26" fillId="46" borderId="0" applyNumberFormat="0" applyBorder="0" applyAlignment="0" applyProtection="0"/>
    <xf numFmtId="0" fontId="17" fillId="25" borderId="0" applyNumberFormat="0" applyBorder="0" applyAlignment="0" applyProtection="0"/>
    <xf numFmtId="0" fontId="26" fillId="51" borderId="0" applyNumberFormat="0" applyBorder="0" applyAlignment="0" applyProtection="0"/>
    <xf numFmtId="0" fontId="17" fillId="29" borderId="0" applyNumberFormat="0" applyBorder="0" applyAlignment="0" applyProtection="0"/>
    <xf numFmtId="0" fontId="27" fillId="35" borderId="0" applyNumberFormat="0" applyBorder="0" applyAlignment="0" applyProtection="0"/>
    <xf numFmtId="0" fontId="7" fillId="3" borderId="0" applyNumberFormat="0" applyBorder="0" applyAlignment="0" applyProtection="0"/>
    <xf numFmtId="0" fontId="28" fillId="52" borderId="14" applyNumberFormat="0" applyAlignment="0" applyProtection="0"/>
    <xf numFmtId="0" fontId="11" fillId="6" borderId="4" applyNumberFormat="0" applyAlignment="0" applyProtection="0"/>
    <xf numFmtId="0" fontId="29" fillId="53" borderId="15" applyNumberFormat="0" applyAlignment="0" applyProtection="0"/>
    <xf numFmtId="0" fontId="13" fillId="7" borderId="7" applyNumberFormat="0" applyAlignment="0" applyProtection="0"/>
    <xf numFmtId="0" fontId="30" fillId="0" borderId="0" applyNumberFormat="0" applyFill="0" applyBorder="0" applyAlignment="0" applyProtection="0"/>
    <xf numFmtId="0" fontId="15" fillId="0" borderId="0" applyNumberFormat="0" applyFill="0" applyBorder="0" applyAlignment="0" applyProtection="0"/>
    <xf numFmtId="0" fontId="31" fillId="36" borderId="0" applyNumberFormat="0" applyBorder="0" applyAlignment="0" applyProtection="0"/>
    <xf numFmtId="0" fontId="6" fillId="2" borderId="0" applyNumberFormat="0" applyBorder="0" applyAlignment="0" applyProtection="0"/>
    <xf numFmtId="0" fontId="32" fillId="0" borderId="16" applyNumberFormat="0" applyFill="0" applyAlignment="0" applyProtection="0"/>
    <xf numFmtId="0" fontId="3" fillId="0" borderId="1" applyNumberFormat="0" applyFill="0" applyAlignment="0" applyProtection="0"/>
    <xf numFmtId="0" fontId="33" fillId="0" borderId="17" applyNumberFormat="0" applyFill="0" applyAlignment="0" applyProtection="0"/>
    <xf numFmtId="0" fontId="4" fillId="0" borderId="2" applyNumberFormat="0" applyFill="0" applyAlignment="0" applyProtection="0"/>
    <xf numFmtId="0" fontId="34" fillId="0" borderId="18" applyNumberFormat="0" applyFill="0" applyAlignment="0" applyProtection="0"/>
    <xf numFmtId="0" fontId="5" fillId="0" borderId="3" applyNumberFormat="0" applyFill="0" applyAlignment="0" applyProtection="0"/>
    <xf numFmtId="0" fontId="34" fillId="0" borderId="0" applyNumberFormat="0" applyFill="0" applyBorder="0" applyAlignment="0" applyProtection="0"/>
    <xf numFmtId="0" fontId="5" fillId="0" borderId="0" applyNumberFormat="0" applyFill="0" applyBorder="0" applyAlignment="0" applyProtection="0"/>
    <xf numFmtId="0" fontId="35" fillId="39" borderId="14" applyNumberFormat="0" applyAlignment="0" applyProtection="0"/>
    <xf numFmtId="0" fontId="9" fillId="5" borderId="4" applyNumberFormat="0" applyAlignment="0" applyProtection="0"/>
    <xf numFmtId="0" fontId="36" fillId="0" borderId="19" applyNumberFormat="0" applyFill="0" applyAlignment="0" applyProtection="0"/>
    <xf numFmtId="0" fontId="12" fillId="0" borderId="6" applyNumberFormat="0" applyFill="0" applyAlignment="0" applyProtection="0"/>
    <xf numFmtId="0" fontId="37" fillId="54" borderId="0" applyNumberFormat="0" applyBorder="0" applyAlignment="0" applyProtection="0"/>
    <xf numFmtId="0" fontId="8" fillId="4" borderId="0" applyNumberFormat="0" applyBorder="0" applyAlignment="0" applyProtection="0"/>
    <xf numFmtId="0" fontId="23" fillId="0" borderId="0"/>
    <xf numFmtId="0" fontId="1" fillId="0" borderId="0"/>
    <xf numFmtId="0" fontId="1" fillId="0" borderId="0"/>
    <xf numFmtId="0" fontId="25" fillId="0" borderId="0"/>
    <xf numFmtId="0" fontId="23" fillId="0" borderId="0"/>
    <xf numFmtId="0" fontId="1" fillId="0" borderId="0"/>
    <xf numFmtId="0" fontId="23" fillId="0" borderId="0"/>
    <xf numFmtId="0" fontId="1" fillId="0" borderId="0"/>
    <xf numFmtId="0" fontId="1" fillId="0" borderId="0"/>
    <xf numFmtId="0" fontId="25" fillId="0" borderId="0"/>
    <xf numFmtId="0" fontId="22" fillId="0" borderId="0"/>
    <xf numFmtId="0" fontId="1" fillId="0" borderId="0"/>
    <xf numFmtId="0" fontId="25" fillId="0" borderId="0"/>
    <xf numFmtId="0" fontId="22" fillId="0" borderId="0"/>
    <xf numFmtId="0" fontId="25" fillId="0" borderId="0"/>
    <xf numFmtId="0" fontId="1" fillId="0" borderId="0"/>
    <xf numFmtId="0" fontId="23" fillId="0" borderId="0"/>
    <xf numFmtId="0" fontId="23" fillId="0" borderId="0"/>
    <xf numFmtId="0" fontId="1" fillId="0" borderId="0"/>
    <xf numFmtId="0" fontId="22" fillId="0" borderId="0"/>
    <xf numFmtId="0" fontId="23" fillId="0" borderId="0"/>
    <xf numFmtId="0" fontId="23" fillId="0" borderId="0"/>
    <xf numFmtId="0" fontId="25" fillId="8" borderId="8" applyNumberFormat="0" applyFont="0" applyAlignment="0" applyProtection="0"/>
    <xf numFmtId="0" fontId="25" fillId="55" borderId="20" applyNumberFormat="0" applyFont="0" applyAlignment="0" applyProtection="0"/>
    <xf numFmtId="0" fontId="22" fillId="8" borderId="8" applyNumberFormat="0" applyFont="0" applyAlignment="0" applyProtection="0"/>
    <xf numFmtId="0" fontId="22" fillId="8" borderId="8" applyNumberFormat="0" applyFont="0" applyAlignment="0" applyProtection="0"/>
    <xf numFmtId="0" fontId="25" fillId="55" borderId="20"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8" fillId="52" borderId="21" applyNumberFormat="0" applyAlignment="0" applyProtection="0"/>
    <xf numFmtId="0" fontId="10" fillId="6" borderId="5" applyNumberFormat="0" applyAlignment="0" applyProtection="0"/>
    <xf numFmtId="9" fontId="23" fillId="0" borderId="0" applyFont="0" applyFill="0" applyBorder="0" applyAlignment="0" applyProtection="0"/>
    <xf numFmtId="0" fontId="24" fillId="0" borderId="22" applyNumberFormat="0" applyFill="0" applyAlignment="0" applyProtection="0"/>
    <xf numFmtId="0" fontId="16" fillId="0" borderId="9" applyNumberFormat="0" applyFill="0" applyAlignment="0" applyProtection="0"/>
    <xf numFmtId="0" fontId="39" fillId="0" borderId="0" applyNumberFormat="0" applyFill="0" applyBorder="0" applyAlignment="0" applyProtection="0"/>
    <xf numFmtId="0" fontId="14" fillId="0" borderId="0" applyNumberFormat="0" applyFill="0" applyBorder="0" applyAlignment="0" applyProtection="0"/>
    <xf numFmtId="0" fontId="41" fillId="0" borderId="0"/>
    <xf numFmtId="0" fontId="42" fillId="0" borderId="0" applyNumberFormat="0" applyFill="0" applyBorder="0" applyAlignment="0" applyProtection="0"/>
    <xf numFmtId="0" fontId="43"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cellStyleXfs>
  <cellXfs count="85">
    <xf numFmtId="0" fontId="0" fillId="0" borderId="0" xfId="0"/>
    <xf numFmtId="0" fontId="0" fillId="0" borderId="0" xfId="0"/>
    <xf numFmtId="0" fontId="0" fillId="0" borderId="0" xfId="0" applyFill="1" applyBorder="1"/>
    <xf numFmtId="0" fontId="0" fillId="0" borderId="10" xfId="0" applyBorder="1" applyAlignment="1">
      <alignment horizontal="center" vertical="center"/>
    </xf>
    <xf numFmtId="0" fontId="0" fillId="0" borderId="0" xfId="0" applyFill="1"/>
    <xf numFmtId="0" fontId="0" fillId="0" borderId="10" xfId="0" applyBorder="1" applyAlignment="1">
      <alignment wrapText="1"/>
    </xf>
    <xf numFmtId="0" fontId="0" fillId="0" borderId="10" xfId="0" applyBorder="1"/>
    <xf numFmtId="0" fontId="0" fillId="0" borderId="10" xfId="0" applyFill="1" applyBorder="1" applyAlignment="1">
      <alignment horizontal="center" vertical="center"/>
    </xf>
    <xf numFmtId="0" fontId="0" fillId="0" borderId="10" xfId="0" applyBorder="1" applyAlignment="1">
      <alignment horizontal="left" vertical="center"/>
    </xf>
    <xf numFmtId="0" fontId="0" fillId="0" borderId="10" xfId="0" applyBorder="1" applyAlignment="1">
      <alignment horizontal="left" vertical="center" wrapText="1"/>
    </xf>
    <xf numFmtId="0" fontId="21" fillId="33" borderId="10" xfId="0" applyFont="1" applyFill="1" applyBorder="1" applyAlignment="1">
      <alignment horizontal="center" vertical="center"/>
    </xf>
    <xf numFmtId="0" fontId="0" fillId="0" borderId="10" xfId="0" applyBorder="1" applyAlignment="1">
      <alignment vertical="center" wrapText="1"/>
    </xf>
    <xf numFmtId="0" fontId="0" fillId="0" borderId="10" xfId="0" applyBorder="1" applyAlignment="1">
      <alignment vertical="center"/>
    </xf>
    <xf numFmtId="0" fontId="0" fillId="0" borderId="10" xfId="0" applyFill="1" applyBorder="1" applyAlignment="1">
      <alignment horizontal="center" vertical="center"/>
    </xf>
    <xf numFmtId="0" fontId="0" fillId="0" borderId="10" xfId="0" applyBorder="1" applyAlignment="1">
      <alignment horizontal="center" vertical="center"/>
    </xf>
    <xf numFmtId="0" fontId="0" fillId="0" borderId="10" xfId="0" applyFill="1" applyBorder="1" applyAlignment="1">
      <alignment vertical="center" wrapText="1"/>
    </xf>
    <xf numFmtId="0" fontId="0" fillId="0" borderId="10" xfId="0" applyBorder="1" applyAlignment="1">
      <alignment horizontal="center" vertical="center"/>
    </xf>
    <xf numFmtId="0" fontId="40" fillId="0" borderId="10" xfId="0" applyFont="1" applyFill="1" applyBorder="1" applyAlignment="1">
      <alignment horizontal="center" vertical="center"/>
    </xf>
    <xf numFmtId="0" fontId="40" fillId="0" borderId="10" xfId="0" applyFont="1" applyFill="1" applyBorder="1" applyAlignment="1">
      <alignment horizontal="left" vertical="center" wrapText="1"/>
    </xf>
    <xf numFmtId="0" fontId="16" fillId="56" borderId="10" xfId="0" applyFont="1" applyFill="1" applyBorder="1" applyAlignment="1">
      <alignment horizontal="center" vertical="center" wrapText="1"/>
    </xf>
    <xf numFmtId="164" fontId="16" fillId="56" borderId="10" xfId="0" applyNumberFormat="1" applyFont="1" applyFill="1" applyBorder="1" applyAlignment="1">
      <alignment horizontal="center" vertical="center" wrapText="1"/>
    </xf>
    <xf numFmtId="1" fontId="16" fillId="56" borderId="10" xfId="0" applyNumberFormat="1" applyFont="1" applyFill="1" applyBorder="1" applyAlignment="1">
      <alignment horizontal="center" vertical="center" wrapText="1"/>
    </xf>
    <xf numFmtId="0" fontId="19" fillId="56" borderId="10" xfId="0" applyFont="1" applyFill="1" applyBorder="1" applyAlignment="1">
      <alignment horizontal="center" vertical="center" wrapText="1"/>
    </xf>
    <xf numFmtId="9" fontId="0" fillId="0" borderId="10" xfId="44" quotePrefix="1" applyFont="1" applyFill="1" applyBorder="1" applyAlignment="1">
      <alignment horizontal="center" vertical="center"/>
    </xf>
    <xf numFmtId="164" fontId="0" fillId="0" borderId="10" xfId="0" applyNumberFormat="1" applyFont="1" applyFill="1" applyBorder="1" applyAlignment="1">
      <alignment horizontal="center" vertical="center"/>
    </xf>
    <xf numFmtId="0" fontId="40" fillId="56" borderId="10" xfId="0" applyFont="1" applyFill="1" applyBorder="1" applyAlignment="1">
      <alignment horizontal="center" vertical="center"/>
    </xf>
    <xf numFmtId="0" fontId="0" fillId="56" borderId="10" xfId="0" applyFill="1" applyBorder="1" applyAlignment="1">
      <alignment horizontal="center"/>
    </xf>
    <xf numFmtId="0" fontId="0" fillId="56" borderId="10" xfId="0" applyFill="1" applyBorder="1" applyAlignment="1">
      <alignment horizontal="center" vertical="center" wrapText="1"/>
    </xf>
    <xf numFmtId="0" fontId="0" fillId="56" borderId="10" xfId="0" applyFont="1" applyFill="1" applyBorder="1" applyAlignment="1">
      <alignment horizontal="center" vertical="center" wrapText="1"/>
    </xf>
    <xf numFmtId="0" fontId="0" fillId="56" borderId="10" xfId="0" applyFill="1" applyBorder="1" applyAlignment="1">
      <alignment horizontal="center" vertical="center"/>
    </xf>
    <xf numFmtId="0" fontId="0" fillId="0" borderId="0" xfId="0" applyAlignment="1">
      <alignment wrapText="1"/>
    </xf>
    <xf numFmtId="0" fontId="0" fillId="0" borderId="0" xfId="0" applyBorder="1"/>
    <xf numFmtId="0" fontId="0" fillId="0" borderId="0" xfId="0" applyFont="1" applyBorder="1"/>
    <xf numFmtId="0" fontId="16" fillId="56" borderId="24" xfId="0" applyFont="1" applyFill="1" applyBorder="1" applyAlignment="1">
      <alignment horizontal="center" vertical="center" wrapText="1"/>
    </xf>
    <xf numFmtId="0" fontId="16" fillId="0" borderId="0" xfId="0" applyFont="1" applyFill="1" applyBorder="1" applyAlignment="1">
      <alignment horizontal="center" vertical="center" wrapText="1"/>
    </xf>
    <xf numFmtId="164" fontId="19" fillId="56" borderId="10" xfId="0" applyNumberFormat="1" applyFont="1" applyFill="1" applyBorder="1" applyAlignment="1">
      <alignment horizontal="center" vertical="center" wrapText="1"/>
    </xf>
    <xf numFmtId="164" fontId="0" fillId="0" borderId="0" xfId="0" applyNumberFormat="1"/>
    <xf numFmtId="164" fontId="0" fillId="0" borderId="10" xfId="0" applyNumberFormat="1" applyFill="1" applyBorder="1" applyAlignment="1">
      <alignment horizontal="center" vertical="center"/>
    </xf>
    <xf numFmtId="0" fontId="0" fillId="0" borderId="10" xfId="0" applyFill="1" applyBorder="1" applyAlignment="1">
      <alignment horizontal="center" vertical="center"/>
    </xf>
    <xf numFmtId="0" fontId="0" fillId="0" borderId="10" xfId="0" applyBorder="1" applyAlignment="1">
      <alignment horizontal="left" vertical="center" wrapText="1"/>
    </xf>
    <xf numFmtId="0" fontId="0" fillId="0" borderId="10" xfId="0" applyBorder="1" applyAlignment="1">
      <alignment horizontal="center" vertical="center"/>
    </xf>
    <xf numFmtId="0" fontId="0" fillId="0" borderId="10" xfId="0" applyBorder="1" applyAlignment="1">
      <alignment horizontal="center" vertical="center" wrapText="1"/>
    </xf>
    <xf numFmtId="0" fontId="0" fillId="0" borderId="11" xfId="0" applyFill="1" applyBorder="1" applyAlignment="1">
      <alignment horizontal="center" vertical="center"/>
    </xf>
    <xf numFmtId="0" fontId="0" fillId="56" borderId="10" xfId="0" applyFill="1" applyBorder="1" applyAlignment="1">
      <alignment horizontal="center" vertical="center" wrapText="1"/>
    </xf>
    <xf numFmtId="10" fontId="0" fillId="0" borderId="12" xfId="0" applyNumberFormat="1" applyFill="1" applyBorder="1" applyAlignment="1">
      <alignment horizontal="center" vertical="center"/>
    </xf>
    <xf numFmtId="10" fontId="0" fillId="0" borderId="10" xfId="0" applyNumberFormat="1" applyFill="1" applyBorder="1" applyAlignment="1">
      <alignment horizontal="center" vertical="center"/>
    </xf>
    <xf numFmtId="0" fontId="0" fillId="0" borderId="10" xfId="0" applyFill="1" applyBorder="1" applyAlignment="1">
      <alignment horizontal="center" vertical="center" wrapText="1"/>
    </xf>
    <xf numFmtId="0" fontId="0" fillId="0" borderId="12" xfId="0" applyFill="1" applyBorder="1" applyAlignment="1">
      <alignment vertical="center" wrapText="1"/>
    </xf>
    <xf numFmtId="44" fontId="0" fillId="0" borderId="10" xfId="0" applyNumberFormat="1" applyFill="1" applyBorder="1" applyAlignment="1">
      <alignment vertical="center"/>
    </xf>
    <xf numFmtId="0" fontId="0" fillId="0" borderId="10" xfId="0" applyFont="1" applyFill="1" applyBorder="1" applyAlignment="1">
      <alignment vertical="center" wrapText="1"/>
    </xf>
    <xf numFmtId="0" fontId="0" fillId="0" borderId="0" xfId="0" applyFill="1" applyBorder="1" applyAlignment="1">
      <alignment vertical="center"/>
    </xf>
    <xf numFmtId="2" fontId="0" fillId="0" borderId="10" xfId="0" applyNumberFormat="1" applyFill="1" applyBorder="1" applyAlignment="1">
      <alignment horizontal="center" vertical="center"/>
    </xf>
    <xf numFmtId="0" fontId="18" fillId="0" borderId="12" xfId="180" applyFont="1" applyFill="1" applyBorder="1" applyAlignment="1">
      <alignment vertical="center" wrapText="1"/>
    </xf>
    <xf numFmtId="0" fontId="18" fillId="0" borderId="12" xfId="0" applyNumberFormat="1" applyFont="1" applyFill="1" applyBorder="1" applyAlignment="1" applyProtection="1">
      <alignment vertical="center"/>
    </xf>
    <xf numFmtId="0" fontId="0" fillId="0" borderId="12" xfId="0" applyFill="1" applyBorder="1" applyAlignment="1">
      <alignment vertical="center"/>
    </xf>
    <xf numFmtId="44" fontId="0" fillId="0" borderId="12" xfId="0" applyNumberFormat="1" applyFill="1" applyBorder="1" applyAlignment="1">
      <alignment vertical="center"/>
    </xf>
    <xf numFmtId="42" fontId="0" fillId="0" borderId="10" xfId="43" applyNumberFormat="1" applyFont="1" applyFill="1" applyBorder="1" applyAlignment="1">
      <alignment horizontal="right" vertical="center" wrapText="1"/>
    </xf>
    <xf numFmtId="42" fontId="0" fillId="0" borderId="10" xfId="0" applyNumberFormat="1" applyFont="1" applyFill="1" applyBorder="1" applyAlignment="1">
      <alignment horizontal="right" vertical="center"/>
    </xf>
    <xf numFmtId="0" fontId="0" fillId="0" borderId="12" xfId="0" applyFill="1" applyBorder="1" applyAlignment="1">
      <alignment horizontal="left" vertical="center"/>
    </xf>
    <xf numFmtId="0" fontId="0" fillId="0" borderId="12" xfId="0" applyFill="1" applyBorder="1" applyAlignment="1">
      <alignment horizontal="left" vertical="center" wrapText="1"/>
    </xf>
    <xf numFmtId="0" fontId="0" fillId="0" borderId="24" xfId="0" applyFill="1" applyBorder="1" applyAlignment="1">
      <alignment vertical="center" wrapText="1"/>
    </xf>
    <xf numFmtId="0" fontId="0" fillId="0" borderId="13" xfId="0" applyFill="1" applyBorder="1" applyAlignment="1">
      <alignment vertical="center"/>
    </xf>
    <xf numFmtId="0" fontId="18" fillId="0" borderId="10" xfId="180" applyFont="1" applyFill="1" applyBorder="1" applyAlignment="1">
      <alignment vertical="center" wrapText="1"/>
    </xf>
    <xf numFmtId="0" fontId="18" fillId="0" borderId="10" xfId="0" applyNumberFormat="1" applyFont="1" applyFill="1" applyBorder="1" applyAlignment="1" applyProtection="1">
      <alignment vertical="center"/>
    </xf>
    <xf numFmtId="0" fontId="0" fillId="0" borderId="10" xfId="0" applyFill="1" applyBorder="1" applyAlignment="1">
      <alignment vertical="center"/>
    </xf>
    <xf numFmtId="0" fontId="18" fillId="0" borderId="10"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23" xfId="0" applyFill="1" applyBorder="1" applyAlignment="1">
      <alignment vertical="center"/>
    </xf>
    <xf numFmtId="0" fontId="0" fillId="0" borderId="10" xfId="0" applyFill="1" applyBorder="1" applyAlignment="1">
      <alignment horizontal="left" vertical="center" wrapText="1"/>
    </xf>
    <xf numFmtId="0" fontId="0" fillId="0" borderId="12" xfId="0" applyFill="1" applyBorder="1" applyAlignment="1">
      <alignment horizontal="center" vertical="center" wrapText="1"/>
    </xf>
    <xf numFmtId="2" fontId="0" fillId="0" borderId="10" xfId="0" applyNumberFormat="1" applyFill="1" applyBorder="1" applyAlignment="1">
      <alignment horizontal="center" vertical="center" wrapText="1"/>
    </xf>
    <xf numFmtId="2" fontId="0" fillId="0" borderId="12" xfId="0" applyNumberFormat="1" applyFill="1" applyBorder="1" applyAlignment="1">
      <alignment horizontal="center" vertical="center"/>
    </xf>
    <xf numFmtId="164" fontId="0" fillId="0" borderId="12" xfId="0" applyNumberFormat="1" applyFill="1" applyBorder="1" applyAlignment="1">
      <alignment horizontal="center" vertical="center"/>
    </xf>
    <xf numFmtId="2" fontId="0" fillId="0" borderId="10" xfId="0" quotePrefix="1" applyNumberFormat="1" applyFont="1" applyFill="1" applyBorder="1" applyAlignment="1">
      <alignment horizontal="center" vertical="center"/>
    </xf>
    <xf numFmtId="2" fontId="0" fillId="0" borderId="10" xfId="0" applyNumberFormat="1" applyFont="1" applyFill="1" applyBorder="1" applyAlignment="1">
      <alignment horizontal="center" vertical="center" wrapText="1"/>
    </xf>
    <xf numFmtId="2" fontId="0" fillId="0" borderId="0" xfId="0" applyNumberFormat="1"/>
    <xf numFmtId="9" fontId="0" fillId="0" borderId="0" xfId="0" applyNumberFormat="1"/>
    <xf numFmtId="1" fontId="0" fillId="0" borderId="0" xfId="0" applyNumberFormat="1" applyFill="1" applyBorder="1"/>
    <xf numFmtId="1" fontId="0" fillId="0" borderId="0" xfId="0" applyNumberFormat="1" applyFill="1"/>
    <xf numFmtId="1" fontId="0" fillId="0" borderId="0" xfId="0" applyNumberFormat="1"/>
    <xf numFmtId="164" fontId="0" fillId="0" borderId="10" xfId="0" applyNumberFormat="1" applyFill="1" applyBorder="1" applyAlignment="1">
      <alignment horizontal="center" vertical="center" wrapText="1"/>
    </xf>
    <xf numFmtId="44" fontId="0" fillId="0" borderId="10" xfId="43" applyNumberFormat="1" applyFont="1" applyFill="1" applyBorder="1" applyAlignment="1">
      <alignment horizontal="right" vertical="center" wrapText="1"/>
    </xf>
    <xf numFmtId="2" fontId="18" fillId="0" borderId="10" xfId="0" applyNumberFormat="1" applyFont="1" applyFill="1" applyBorder="1" applyAlignment="1">
      <alignment horizontal="center" vertical="center" wrapText="1"/>
    </xf>
    <xf numFmtId="10" fontId="18" fillId="0" borderId="10" xfId="0" applyNumberFormat="1" applyFont="1" applyFill="1" applyBorder="1" applyAlignment="1">
      <alignment horizontal="center" vertical="center" wrapText="1"/>
    </xf>
    <xf numFmtId="10" fontId="0" fillId="0" borderId="10" xfId="0" applyNumberFormat="1" applyFont="1" applyFill="1" applyBorder="1" applyAlignment="1">
      <alignment horizontal="center" vertical="center"/>
    </xf>
  </cellXfs>
  <cellStyles count="189">
    <cellStyle name="20% - Accent1" xfId="19" builtinId="30" customBuiltin="1"/>
    <cellStyle name="20% - Accent1 2" xfId="46" xr:uid="{00000000-0005-0000-0000-000001000000}"/>
    <cellStyle name="20% - Accent1 2 2" xfId="47" xr:uid="{00000000-0005-0000-0000-000002000000}"/>
    <cellStyle name="20% - Accent1 3" xfId="48" xr:uid="{00000000-0005-0000-0000-000003000000}"/>
    <cellStyle name="20% - Accent1 3 2" xfId="49" xr:uid="{00000000-0005-0000-0000-000004000000}"/>
    <cellStyle name="20% - Accent2" xfId="23" builtinId="34" customBuiltin="1"/>
    <cellStyle name="20% - Accent2 2" xfId="50" xr:uid="{00000000-0005-0000-0000-000006000000}"/>
    <cellStyle name="20% - Accent2 2 2" xfId="51" xr:uid="{00000000-0005-0000-0000-000007000000}"/>
    <cellStyle name="20% - Accent2 3" xfId="52" xr:uid="{00000000-0005-0000-0000-000008000000}"/>
    <cellStyle name="20% - Accent2 3 2" xfId="53" xr:uid="{00000000-0005-0000-0000-000009000000}"/>
    <cellStyle name="20% - Accent3" xfId="27" builtinId="38" customBuiltin="1"/>
    <cellStyle name="20% - Accent3 2" xfId="54" xr:uid="{00000000-0005-0000-0000-00000B000000}"/>
    <cellStyle name="20% - Accent3 2 2" xfId="55" xr:uid="{00000000-0005-0000-0000-00000C000000}"/>
    <cellStyle name="20% - Accent3 3" xfId="56" xr:uid="{00000000-0005-0000-0000-00000D000000}"/>
    <cellStyle name="20% - Accent3 3 2" xfId="57" xr:uid="{00000000-0005-0000-0000-00000E000000}"/>
    <cellStyle name="20% - Accent4" xfId="31" builtinId="42" customBuiltin="1"/>
    <cellStyle name="20% - Accent4 2" xfId="58" xr:uid="{00000000-0005-0000-0000-000010000000}"/>
    <cellStyle name="20% - Accent4 2 2" xfId="59" xr:uid="{00000000-0005-0000-0000-000011000000}"/>
    <cellStyle name="20% - Accent4 3" xfId="60" xr:uid="{00000000-0005-0000-0000-000012000000}"/>
    <cellStyle name="20% - Accent4 3 2" xfId="61" xr:uid="{00000000-0005-0000-0000-000013000000}"/>
    <cellStyle name="20% - Accent5" xfId="35" builtinId="46" customBuiltin="1"/>
    <cellStyle name="20% - Accent5 2" xfId="62" xr:uid="{00000000-0005-0000-0000-000015000000}"/>
    <cellStyle name="20% - Accent5 2 2" xfId="63" xr:uid="{00000000-0005-0000-0000-000016000000}"/>
    <cellStyle name="20% - Accent5 3" xfId="64" xr:uid="{00000000-0005-0000-0000-000017000000}"/>
    <cellStyle name="20% - Accent5 3 2" xfId="65" xr:uid="{00000000-0005-0000-0000-000018000000}"/>
    <cellStyle name="20% - Accent6" xfId="39" builtinId="50" customBuiltin="1"/>
    <cellStyle name="20% - Accent6 2" xfId="66" xr:uid="{00000000-0005-0000-0000-00001A000000}"/>
    <cellStyle name="20% - Accent6 2 2" xfId="67" xr:uid="{00000000-0005-0000-0000-00001B000000}"/>
    <cellStyle name="20% - Accent6 3" xfId="68" xr:uid="{00000000-0005-0000-0000-00001C000000}"/>
    <cellStyle name="20% - Accent6 3 2" xfId="69" xr:uid="{00000000-0005-0000-0000-00001D000000}"/>
    <cellStyle name="40% - Accent1" xfId="20" builtinId="31" customBuiltin="1"/>
    <cellStyle name="40% - Accent1 2" xfId="70" xr:uid="{00000000-0005-0000-0000-00001F000000}"/>
    <cellStyle name="40% - Accent1 2 2" xfId="71" xr:uid="{00000000-0005-0000-0000-000020000000}"/>
    <cellStyle name="40% - Accent1 3" xfId="72" xr:uid="{00000000-0005-0000-0000-000021000000}"/>
    <cellStyle name="40% - Accent1 3 2" xfId="73" xr:uid="{00000000-0005-0000-0000-000022000000}"/>
    <cellStyle name="40% - Accent2" xfId="24" builtinId="35" customBuiltin="1"/>
    <cellStyle name="40% - Accent2 2" xfId="74" xr:uid="{00000000-0005-0000-0000-000024000000}"/>
    <cellStyle name="40% - Accent2 2 2" xfId="75" xr:uid="{00000000-0005-0000-0000-000025000000}"/>
    <cellStyle name="40% - Accent2 3" xfId="76" xr:uid="{00000000-0005-0000-0000-000026000000}"/>
    <cellStyle name="40% - Accent2 3 2" xfId="77" xr:uid="{00000000-0005-0000-0000-000027000000}"/>
    <cellStyle name="40% - Accent3" xfId="28" builtinId="39" customBuiltin="1"/>
    <cellStyle name="40% - Accent3 2" xfId="78" xr:uid="{00000000-0005-0000-0000-000029000000}"/>
    <cellStyle name="40% - Accent3 2 2" xfId="79" xr:uid="{00000000-0005-0000-0000-00002A000000}"/>
    <cellStyle name="40% - Accent3 3" xfId="80" xr:uid="{00000000-0005-0000-0000-00002B000000}"/>
    <cellStyle name="40% - Accent3 3 2" xfId="81" xr:uid="{00000000-0005-0000-0000-00002C000000}"/>
    <cellStyle name="40% - Accent4" xfId="32" builtinId="43" customBuiltin="1"/>
    <cellStyle name="40% - Accent4 2" xfId="82" xr:uid="{00000000-0005-0000-0000-00002E000000}"/>
    <cellStyle name="40% - Accent4 2 2" xfId="83" xr:uid="{00000000-0005-0000-0000-00002F000000}"/>
    <cellStyle name="40% - Accent4 3" xfId="84" xr:uid="{00000000-0005-0000-0000-000030000000}"/>
    <cellStyle name="40% - Accent4 3 2" xfId="85" xr:uid="{00000000-0005-0000-0000-000031000000}"/>
    <cellStyle name="40% - Accent5" xfId="36" builtinId="47" customBuiltin="1"/>
    <cellStyle name="40% - Accent5 2" xfId="86" xr:uid="{00000000-0005-0000-0000-000033000000}"/>
    <cellStyle name="40% - Accent5 2 2" xfId="87" xr:uid="{00000000-0005-0000-0000-000034000000}"/>
    <cellStyle name="40% - Accent5 3" xfId="88" xr:uid="{00000000-0005-0000-0000-000035000000}"/>
    <cellStyle name="40% - Accent5 3 2" xfId="89" xr:uid="{00000000-0005-0000-0000-000036000000}"/>
    <cellStyle name="40% - Accent6" xfId="40" builtinId="51" customBuiltin="1"/>
    <cellStyle name="40% - Accent6 2" xfId="90" xr:uid="{00000000-0005-0000-0000-000038000000}"/>
    <cellStyle name="40% - Accent6 2 2" xfId="91" xr:uid="{00000000-0005-0000-0000-000039000000}"/>
    <cellStyle name="40% - Accent6 3" xfId="92" xr:uid="{00000000-0005-0000-0000-00003A000000}"/>
    <cellStyle name="40% - Accent6 3 2" xfId="93" xr:uid="{00000000-0005-0000-0000-00003B000000}"/>
    <cellStyle name="60% - Accent1" xfId="21" builtinId="32" customBuiltin="1"/>
    <cellStyle name="60% - Accent1 2" xfId="94" xr:uid="{00000000-0005-0000-0000-00003D000000}"/>
    <cellStyle name="60% - Accent1 2 2" xfId="95" xr:uid="{00000000-0005-0000-0000-00003E000000}"/>
    <cellStyle name="60% - Accent1 3" xfId="183" xr:uid="{00000000-0005-0000-0000-00003F000000}"/>
    <cellStyle name="60% - Accent2" xfId="25" builtinId="36" customBuiltin="1"/>
    <cellStyle name="60% - Accent2 2" xfId="96" xr:uid="{00000000-0005-0000-0000-000041000000}"/>
    <cellStyle name="60% - Accent2 2 2" xfId="97" xr:uid="{00000000-0005-0000-0000-000042000000}"/>
    <cellStyle name="60% - Accent2 3" xfId="184" xr:uid="{00000000-0005-0000-0000-000043000000}"/>
    <cellStyle name="60% - Accent3" xfId="29" builtinId="40" customBuiltin="1"/>
    <cellStyle name="60% - Accent3 2" xfId="98" xr:uid="{00000000-0005-0000-0000-000045000000}"/>
    <cellStyle name="60% - Accent3 2 2" xfId="99" xr:uid="{00000000-0005-0000-0000-000046000000}"/>
    <cellStyle name="60% - Accent3 3" xfId="185" xr:uid="{00000000-0005-0000-0000-000047000000}"/>
    <cellStyle name="60% - Accent4" xfId="33" builtinId="44" customBuiltin="1"/>
    <cellStyle name="60% - Accent4 2" xfId="100" xr:uid="{00000000-0005-0000-0000-000049000000}"/>
    <cellStyle name="60% - Accent4 2 2" xfId="101" xr:uid="{00000000-0005-0000-0000-00004A000000}"/>
    <cellStyle name="60% - Accent4 3" xfId="186" xr:uid="{00000000-0005-0000-0000-00004B000000}"/>
    <cellStyle name="60% - Accent5" xfId="37" builtinId="48" customBuiltin="1"/>
    <cellStyle name="60% - Accent5 2" xfId="102" xr:uid="{00000000-0005-0000-0000-00004D000000}"/>
    <cellStyle name="60% - Accent5 2 2" xfId="103" xr:uid="{00000000-0005-0000-0000-00004E000000}"/>
    <cellStyle name="60% - Accent5 3" xfId="187" xr:uid="{00000000-0005-0000-0000-00004F000000}"/>
    <cellStyle name="60% - Accent6" xfId="41" builtinId="52" customBuiltin="1"/>
    <cellStyle name="60% - Accent6 2" xfId="104" xr:uid="{00000000-0005-0000-0000-000051000000}"/>
    <cellStyle name="60% - Accent6 2 2" xfId="105" xr:uid="{00000000-0005-0000-0000-000052000000}"/>
    <cellStyle name="60% - Accent6 3" xfId="188" xr:uid="{00000000-0005-0000-0000-000053000000}"/>
    <cellStyle name="Accent1" xfId="18" builtinId="29" customBuiltin="1"/>
    <cellStyle name="Accent1 2" xfId="106" xr:uid="{00000000-0005-0000-0000-000055000000}"/>
    <cellStyle name="Accent1 2 2" xfId="107" xr:uid="{00000000-0005-0000-0000-000056000000}"/>
    <cellStyle name="Accent2" xfId="22" builtinId="33" customBuiltin="1"/>
    <cellStyle name="Accent2 2" xfId="108" xr:uid="{00000000-0005-0000-0000-000058000000}"/>
    <cellStyle name="Accent2 2 2" xfId="109" xr:uid="{00000000-0005-0000-0000-000059000000}"/>
    <cellStyle name="Accent3" xfId="26" builtinId="37" customBuiltin="1"/>
    <cellStyle name="Accent3 2" xfId="110" xr:uid="{00000000-0005-0000-0000-00005B000000}"/>
    <cellStyle name="Accent3 2 2" xfId="111" xr:uid="{00000000-0005-0000-0000-00005C000000}"/>
    <cellStyle name="Accent4" xfId="30" builtinId="41" customBuiltin="1"/>
    <cellStyle name="Accent4 2" xfId="112" xr:uid="{00000000-0005-0000-0000-00005E000000}"/>
    <cellStyle name="Accent4 2 2" xfId="113" xr:uid="{00000000-0005-0000-0000-00005F000000}"/>
    <cellStyle name="Accent5" xfId="34" builtinId="45" customBuiltin="1"/>
    <cellStyle name="Accent5 2" xfId="114" xr:uid="{00000000-0005-0000-0000-000061000000}"/>
    <cellStyle name="Accent5 2 2" xfId="115" xr:uid="{00000000-0005-0000-0000-000062000000}"/>
    <cellStyle name="Accent6" xfId="38" builtinId="49" customBuiltin="1"/>
    <cellStyle name="Accent6 2" xfId="116" xr:uid="{00000000-0005-0000-0000-000064000000}"/>
    <cellStyle name="Accent6 2 2" xfId="117" xr:uid="{00000000-0005-0000-0000-000065000000}"/>
    <cellStyle name="Bad" xfId="7" builtinId="27" customBuiltin="1"/>
    <cellStyle name="Bad 2" xfId="118" xr:uid="{00000000-0005-0000-0000-000067000000}"/>
    <cellStyle name="Bad 2 2" xfId="119" xr:uid="{00000000-0005-0000-0000-000068000000}"/>
    <cellStyle name="Calculation" xfId="11" builtinId="22" customBuiltin="1"/>
    <cellStyle name="Calculation 2" xfId="120" xr:uid="{00000000-0005-0000-0000-00006A000000}"/>
    <cellStyle name="Calculation 2 2" xfId="121" xr:uid="{00000000-0005-0000-0000-00006B000000}"/>
    <cellStyle name="Check Cell" xfId="13" builtinId="23" customBuiltin="1"/>
    <cellStyle name="Check Cell 2" xfId="122" xr:uid="{00000000-0005-0000-0000-00006D000000}"/>
    <cellStyle name="Check Cell 2 2" xfId="123" xr:uid="{00000000-0005-0000-0000-00006E000000}"/>
    <cellStyle name="Currency" xfId="43" builtinId="4"/>
    <cellStyle name="Explanatory Text" xfId="16" builtinId="53" customBuiltin="1"/>
    <cellStyle name="Explanatory Text 2" xfId="124" xr:uid="{00000000-0005-0000-0000-000072000000}"/>
    <cellStyle name="Explanatory Text 2 2" xfId="125" xr:uid="{00000000-0005-0000-0000-000073000000}"/>
    <cellStyle name="Good" xfId="6" builtinId="26" customBuiltin="1"/>
    <cellStyle name="Good 2" xfId="126" xr:uid="{00000000-0005-0000-0000-000075000000}"/>
    <cellStyle name="Good 2 2" xfId="127" xr:uid="{00000000-0005-0000-0000-000076000000}"/>
    <cellStyle name="Heading 1" xfId="2" builtinId="16" customBuiltin="1"/>
    <cellStyle name="Heading 1 2" xfId="128" xr:uid="{00000000-0005-0000-0000-000078000000}"/>
    <cellStyle name="Heading 1 2 2" xfId="129" xr:uid="{00000000-0005-0000-0000-000079000000}"/>
    <cellStyle name="Heading 2" xfId="3" builtinId="17" customBuiltin="1"/>
    <cellStyle name="Heading 2 2" xfId="130" xr:uid="{00000000-0005-0000-0000-00007B000000}"/>
    <cellStyle name="Heading 2 2 2" xfId="131" xr:uid="{00000000-0005-0000-0000-00007C000000}"/>
    <cellStyle name="Heading 3" xfId="4" builtinId="18" customBuiltin="1"/>
    <cellStyle name="Heading 3 2" xfId="132" xr:uid="{00000000-0005-0000-0000-00007E000000}"/>
    <cellStyle name="Heading 3 2 2" xfId="133" xr:uid="{00000000-0005-0000-0000-00007F000000}"/>
    <cellStyle name="Heading 4" xfId="5" builtinId="19" customBuiltin="1"/>
    <cellStyle name="Heading 4 2" xfId="134" xr:uid="{00000000-0005-0000-0000-000081000000}"/>
    <cellStyle name="Heading 4 2 2" xfId="135" xr:uid="{00000000-0005-0000-0000-000082000000}"/>
    <cellStyle name="Input" xfId="9" builtinId="20" customBuiltin="1"/>
    <cellStyle name="Input 2" xfId="136" xr:uid="{00000000-0005-0000-0000-000084000000}"/>
    <cellStyle name="Input 2 2" xfId="137" xr:uid="{00000000-0005-0000-0000-000085000000}"/>
    <cellStyle name="Linked Cell" xfId="12" builtinId="24" customBuiltin="1"/>
    <cellStyle name="Linked Cell 2" xfId="138" xr:uid="{00000000-0005-0000-0000-000087000000}"/>
    <cellStyle name="Linked Cell 2 2" xfId="139" xr:uid="{00000000-0005-0000-0000-000088000000}"/>
    <cellStyle name="Neutral" xfId="8" builtinId="28" customBuiltin="1"/>
    <cellStyle name="Neutral 2" xfId="140" xr:uid="{00000000-0005-0000-0000-00008A000000}"/>
    <cellStyle name="Neutral 2 2" xfId="141" xr:uid="{00000000-0005-0000-0000-00008B000000}"/>
    <cellStyle name="Neutral 3" xfId="182" xr:uid="{00000000-0005-0000-0000-00008C000000}"/>
    <cellStyle name="Normal" xfId="0" builtinId="0"/>
    <cellStyle name="Normal 10" xfId="180" xr:uid="{00000000-0005-0000-0000-00008E000000}"/>
    <cellStyle name="Normal 2" xfId="142" xr:uid="{00000000-0005-0000-0000-00008F000000}"/>
    <cellStyle name="Normal 2 2" xfId="143" xr:uid="{00000000-0005-0000-0000-000090000000}"/>
    <cellStyle name="Normal 2 2 2" xfId="144" xr:uid="{00000000-0005-0000-0000-000091000000}"/>
    <cellStyle name="Normal 2 2_140425_VTBMPDSS_BMP_Parameters AGM" xfId="145" xr:uid="{00000000-0005-0000-0000-000092000000}"/>
    <cellStyle name="Normal 2 3" xfId="146" xr:uid="{00000000-0005-0000-0000-000093000000}"/>
    <cellStyle name="Normal 3" xfId="42" xr:uid="{00000000-0005-0000-0000-000094000000}"/>
    <cellStyle name="Normal 3 2" xfId="148" xr:uid="{00000000-0005-0000-0000-000095000000}"/>
    <cellStyle name="Normal 3 3" xfId="149" xr:uid="{00000000-0005-0000-0000-000096000000}"/>
    <cellStyle name="Normal 3 4" xfId="150" xr:uid="{00000000-0005-0000-0000-000097000000}"/>
    <cellStyle name="Normal 3 5" xfId="147" xr:uid="{00000000-0005-0000-0000-000098000000}"/>
    <cellStyle name="Normal 3_140425_VTBMPDSS_BMP_Parameters AGM" xfId="151" xr:uid="{00000000-0005-0000-0000-000099000000}"/>
    <cellStyle name="Normal 4" xfId="152" xr:uid="{00000000-0005-0000-0000-00009A000000}"/>
    <cellStyle name="Normal 4 2" xfId="153" xr:uid="{00000000-0005-0000-0000-00009B000000}"/>
    <cellStyle name="Normal 4 3" xfId="154" xr:uid="{00000000-0005-0000-0000-00009C000000}"/>
    <cellStyle name="Normal 4 3 2" xfId="155" xr:uid="{00000000-0005-0000-0000-00009D000000}"/>
    <cellStyle name="Normal 4_140425_VTBMPDSS_BMP_Parameters AGM" xfId="156" xr:uid="{00000000-0005-0000-0000-00009E000000}"/>
    <cellStyle name="Normal 5" xfId="157" xr:uid="{00000000-0005-0000-0000-00009F000000}"/>
    <cellStyle name="Normal 6" xfId="158" xr:uid="{00000000-0005-0000-0000-0000A0000000}"/>
    <cellStyle name="Normal 6 2" xfId="159" xr:uid="{00000000-0005-0000-0000-0000A1000000}"/>
    <cellStyle name="Normal 7" xfId="160" xr:uid="{00000000-0005-0000-0000-0000A2000000}"/>
    <cellStyle name="Normal 7 2" xfId="161" xr:uid="{00000000-0005-0000-0000-0000A3000000}"/>
    <cellStyle name="Normal 8" xfId="162" xr:uid="{00000000-0005-0000-0000-0000A4000000}"/>
    <cellStyle name="Normal 8 2" xfId="163" xr:uid="{00000000-0005-0000-0000-0000A5000000}"/>
    <cellStyle name="Normal 9" xfId="45" xr:uid="{00000000-0005-0000-0000-0000A6000000}"/>
    <cellStyle name="Note" xfId="15" builtinId="10" customBuiltin="1"/>
    <cellStyle name="Note 2" xfId="164" xr:uid="{00000000-0005-0000-0000-0000A8000000}"/>
    <cellStyle name="Note 2 2" xfId="165" xr:uid="{00000000-0005-0000-0000-0000A9000000}"/>
    <cellStyle name="Note 2 2 2" xfId="166" xr:uid="{00000000-0005-0000-0000-0000AA000000}"/>
    <cellStyle name="Note 2 3" xfId="167" xr:uid="{00000000-0005-0000-0000-0000AB000000}"/>
    <cellStyle name="Note 2_OUT Sum" xfId="168" xr:uid="{00000000-0005-0000-0000-0000AC000000}"/>
    <cellStyle name="Note 3" xfId="169" xr:uid="{00000000-0005-0000-0000-0000AD000000}"/>
    <cellStyle name="Note 4" xfId="170" xr:uid="{00000000-0005-0000-0000-0000AE000000}"/>
    <cellStyle name="Note 5" xfId="171" xr:uid="{00000000-0005-0000-0000-0000AF000000}"/>
    <cellStyle name="Note 6" xfId="172" xr:uid="{00000000-0005-0000-0000-0000B0000000}"/>
    <cellStyle name="Output" xfId="10" builtinId="21" customBuiltin="1"/>
    <cellStyle name="Output 2" xfId="173" xr:uid="{00000000-0005-0000-0000-0000B2000000}"/>
    <cellStyle name="Output 2 2" xfId="174" xr:uid="{00000000-0005-0000-0000-0000B3000000}"/>
    <cellStyle name="Percent" xfId="44" builtinId="5"/>
    <cellStyle name="Percent 2" xfId="175" xr:uid="{00000000-0005-0000-0000-0000B5000000}"/>
    <cellStyle name="Title" xfId="1" builtinId="15" customBuiltin="1"/>
    <cellStyle name="Title 2" xfId="181" xr:uid="{00000000-0005-0000-0000-0000B7000000}"/>
    <cellStyle name="Total" xfId="17" builtinId="25" customBuiltin="1"/>
    <cellStyle name="Total 2" xfId="176" xr:uid="{00000000-0005-0000-0000-0000B9000000}"/>
    <cellStyle name="Total 2 2" xfId="177" xr:uid="{00000000-0005-0000-0000-0000BA000000}"/>
    <cellStyle name="Warning Text" xfId="14" builtinId="11" customBuiltin="1"/>
    <cellStyle name="Warning Text 2" xfId="178" xr:uid="{00000000-0005-0000-0000-0000BC000000}"/>
    <cellStyle name="Warning Text 2 2" xfId="179" xr:uid="{00000000-0005-0000-0000-0000BD000000}"/>
  </cellStyles>
  <dxfs count="0"/>
  <tableStyles count="0" defaultTableStyle="TableStyleMedium9" defaultPivotStyle="PivotStyleLight16"/>
  <colors>
    <mruColors>
      <color rgb="FFFFFF66"/>
      <color rgb="FFFF3300"/>
      <color rgb="FF00C800"/>
      <color rgb="FF0080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D37"/>
  <sheetViews>
    <sheetView view="pageLayout" topLeftCell="A25" zoomScaleNormal="90" workbookViewId="0">
      <selection activeCell="C16" sqref="C16"/>
    </sheetView>
  </sheetViews>
  <sheetFormatPr defaultRowHeight="15" x14ac:dyDescent="0.25"/>
  <cols>
    <col min="1" max="1" width="22.42578125" customWidth="1"/>
    <col min="2" max="2" width="9.5703125" customWidth="1"/>
    <col min="3" max="3" width="100.85546875" customWidth="1"/>
    <col min="6" max="6" width="5.42578125" customWidth="1"/>
  </cols>
  <sheetData>
    <row r="1" spans="1:56" s="1" customFormat="1" ht="15" customHeight="1" x14ac:dyDescent="0.25">
      <c r="A1" s="10" t="s">
        <v>27</v>
      </c>
      <c r="B1" s="10" t="s">
        <v>28</v>
      </c>
      <c r="C1" s="10" t="s">
        <v>29</v>
      </c>
      <c r="D1"/>
      <c r="E1"/>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row>
    <row r="2" spans="1:56" s="1" customFormat="1" ht="15.75" x14ac:dyDescent="0.25">
      <c r="A2" s="25" t="s">
        <v>24</v>
      </c>
      <c r="B2" s="17" t="s">
        <v>2</v>
      </c>
      <c r="C2" s="18" t="s">
        <v>75</v>
      </c>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row>
    <row r="3" spans="1:56" s="1" customFormat="1" x14ac:dyDescent="0.25">
      <c r="A3" s="26" t="s">
        <v>26</v>
      </c>
      <c r="B3" s="14" t="s">
        <v>3</v>
      </c>
      <c r="C3" s="5" t="s">
        <v>65</v>
      </c>
      <c r="D3"/>
      <c r="E3"/>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row>
    <row r="4" spans="1:56" s="1" customFormat="1" x14ac:dyDescent="0.25">
      <c r="A4" s="27" t="s">
        <v>66</v>
      </c>
      <c r="B4" s="16" t="s">
        <v>0</v>
      </c>
      <c r="C4" s="6" t="s">
        <v>53</v>
      </c>
    </row>
    <row r="5" spans="1:56" s="1" customFormat="1" x14ac:dyDescent="0.25">
      <c r="A5" s="27" t="s">
        <v>1</v>
      </c>
      <c r="B5" s="16" t="s">
        <v>4</v>
      </c>
      <c r="C5" s="11" t="s">
        <v>55</v>
      </c>
    </row>
    <row r="6" spans="1:56" s="1" customFormat="1" ht="15.75" x14ac:dyDescent="0.25">
      <c r="A6" s="27" t="s">
        <v>52</v>
      </c>
      <c r="B6" s="17" t="s">
        <v>5</v>
      </c>
      <c r="C6" s="12" t="s">
        <v>30</v>
      </c>
    </row>
    <row r="7" spans="1:56" s="1" customFormat="1" x14ac:dyDescent="0.25">
      <c r="A7" s="27" t="s">
        <v>67</v>
      </c>
      <c r="B7" s="16" t="s">
        <v>6</v>
      </c>
      <c r="C7" s="11" t="s">
        <v>110</v>
      </c>
    </row>
    <row r="8" spans="1:56" s="1" customFormat="1" ht="33" customHeight="1" x14ac:dyDescent="0.25">
      <c r="A8" s="27" t="s">
        <v>107</v>
      </c>
      <c r="B8" s="17" t="s">
        <v>7</v>
      </c>
      <c r="C8" s="5" t="s">
        <v>54</v>
      </c>
    </row>
    <row r="9" spans="1:56" s="1" customFormat="1" ht="15.75" x14ac:dyDescent="0.25">
      <c r="A9" s="27" t="s">
        <v>97</v>
      </c>
      <c r="B9" s="17" t="s">
        <v>8</v>
      </c>
      <c r="C9" s="11" t="s">
        <v>56</v>
      </c>
    </row>
    <row r="10" spans="1:56" s="1" customFormat="1" ht="15.75" x14ac:dyDescent="0.25">
      <c r="A10" s="27" t="s">
        <v>68</v>
      </c>
      <c r="B10" s="17" t="s">
        <v>9</v>
      </c>
      <c r="C10" s="11" t="s">
        <v>78</v>
      </c>
    </row>
    <row r="11" spans="1:56" s="1" customFormat="1" ht="30" x14ac:dyDescent="0.25">
      <c r="A11" s="27" t="s">
        <v>69</v>
      </c>
      <c r="B11" s="17" t="s">
        <v>10</v>
      </c>
      <c r="C11" s="11" t="s">
        <v>79</v>
      </c>
    </row>
    <row r="12" spans="1:56" s="1" customFormat="1" ht="15.75" x14ac:dyDescent="0.25">
      <c r="A12" s="27" t="s">
        <v>80</v>
      </c>
      <c r="B12" s="17" t="s">
        <v>11</v>
      </c>
      <c r="C12" s="12" t="s">
        <v>81</v>
      </c>
    </row>
    <row r="13" spans="1:56" s="1" customFormat="1" ht="30" x14ac:dyDescent="0.25">
      <c r="A13" s="43" t="s">
        <v>95</v>
      </c>
      <c r="B13" s="14" t="s">
        <v>12</v>
      </c>
      <c r="C13" s="12" t="s">
        <v>98</v>
      </c>
    </row>
    <row r="14" spans="1:56" x14ac:dyDescent="0.25">
      <c r="A14" s="27" t="s">
        <v>70</v>
      </c>
      <c r="B14" s="13" t="s">
        <v>13</v>
      </c>
      <c r="C14" s="11" t="s">
        <v>57</v>
      </c>
    </row>
    <row r="15" spans="1:56" ht="30.75" customHeight="1" x14ac:dyDescent="0.25">
      <c r="A15" s="27" t="s">
        <v>50</v>
      </c>
      <c r="B15" s="38" t="s">
        <v>34</v>
      </c>
      <c r="C15" s="15" t="s">
        <v>58</v>
      </c>
    </row>
    <row r="16" spans="1:56" x14ac:dyDescent="0.25">
      <c r="A16" s="27" t="s">
        <v>49</v>
      </c>
      <c r="B16" s="3" t="s">
        <v>31</v>
      </c>
      <c r="C16" s="5" t="s">
        <v>59</v>
      </c>
    </row>
    <row r="17" spans="1:3" s="1" customFormat="1" ht="30" x14ac:dyDescent="0.25">
      <c r="A17" s="27" t="s">
        <v>71</v>
      </c>
      <c r="B17" s="16" t="s">
        <v>35</v>
      </c>
      <c r="C17" s="15" t="s">
        <v>60</v>
      </c>
    </row>
    <row r="18" spans="1:3" x14ac:dyDescent="0.25">
      <c r="A18" s="27" t="s">
        <v>72</v>
      </c>
      <c r="B18" s="7" t="s">
        <v>36</v>
      </c>
      <c r="C18" s="15" t="s">
        <v>62</v>
      </c>
    </row>
    <row r="19" spans="1:3" ht="45" x14ac:dyDescent="0.25">
      <c r="A19" s="28" t="s">
        <v>14</v>
      </c>
      <c r="B19" s="38" t="s">
        <v>37</v>
      </c>
      <c r="C19" s="5" t="s">
        <v>82</v>
      </c>
    </row>
    <row r="20" spans="1:3" ht="30" x14ac:dyDescent="0.25">
      <c r="A20" s="27" t="s">
        <v>73</v>
      </c>
      <c r="B20" s="7" t="s">
        <v>38</v>
      </c>
      <c r="C20" s="12" t="s">
        <v>61</v>
      </c>
    </row>
    <row r="21" spans="1:3" ht="30" x14ac:dyDescent="0.25">
      <c r="A21" s="28" t="s">
        <v>32</v>
      </c>
      <c r="B21" s="7" t="s">
        <v>142</v>
      </c>
      <c r="C21" s="8" t="s">
        <v>33</v>
      </c>
    </row>
    <row r="22" spans="1:3" ht="45" x14ac:dyDescent="0.25">
      <c r="A22" s="28" t="s">
        <v>16</v>
      </c>
      <c r="B22" s="38" t="s">
        <v>39</v>
      </c>
      <c r="C22" s="5" t="s">
        <v>23</v>
      </c>
    </row>
    <row r="23" spans="1:3" ht="30" x14ac:dyDescent="0.25">
      <c r="A23" s="27" t="s">
        <v>92</v>
      </c>
      <c r="B23" s="7" t="s">
        <v>40</v>
      </c>
      <c r="C23" s="39" t="s">
        <v>99</v>
      </c>
    </row>
    <row r="24" spans="1:3" ht="45" x14ac:dyDescent="0.25">
      <c r="A24" s="27" t="s">
        <v>100</v>
      </c>
      <c r="B24" s="7" t="s">
        <v>41</v>
      </c>
      <c r="C24" s="5" t="s">
        <v>90</v>
      </c>
    </row>
    <row r="25" spans="1:3" ht="30" x14ac:dyDescent="0.25">
      <c r="A25" s="27" t="s">
        <v>84</v>
      </c>
      <c r="B25" s="42" t="s">
        <v>143</v>
      </c>
      <c r="C25" s="5" t="s">
        <v>83</v>
      </c>
    </row>
    <row r="26" spans="1:3" ht="30" x14ac:dyDescent="0.25">
      <c r="A26" s="27" t="s">
        <v>74</v>
      </c>
      <c r="B26" s="42" t="s">
        <v>42</v>
      </c>
      <c r="C26" s="5" t="s">
        <v>21</v>
      </c>
    </row>
    <row r="27" spans="1:3" ht="45" x14ac:dyDescent="0.25">
      <c r="A27" s="27" t="s">
        <v>15</v>
      </c>
      <c r="B27" s="3" t="s">
        <v>144</v>
      </c>
      <c r="C27" s="5" t="s">
        <v>22</v>
      </c>
    </row>
    <row r="28" spans="1:3" ht="30" x14ac:dyDescent="0.25">
      <c r="A28" s="27" t="s">
        <v>51</v>
      </c>
      <c r="B28" s="40" t="s">
        <v>43</v>
      </c>
      <c r="C28" s="5" t="s">
        <v>85</v>
      </c>
    </row>
    <row r="29" spans="1:3" ht="45" x14ac:dyDescent="0.25">
      <c r="A29" s="27" t="s">
        <v>86</v>
      </c>
      <c r="B29" s="40" t="s">
        <v>145</v>
      </c>
      <c r="C29" s="5" t="s">
        <v>88</v>
      </c>
    </row>
    <row r="30" spans="1:3" x14ac:dyDescent="0.25">
      <c r="A30" s="29" t="s">
        <v>19</v>
      </c>
      <c r="B30" s="7" t="s">
        <v>44</v>
      </c>
      <c r="C30" s="6" t="s">
        <v>20</v>
      </c>
    </row>
    <row r="31" spans="1:3" x14ac:dyDescent="0.25">
      <c r="A31" s="27" t="s">
        <v>101</v>
      </c>
      <c r="B31" s="7" t="s">
        <v>146</v>
      </c>
      <c r="C31" s="9" t="s">
        <v>108</v>
      </c>
    </row>
    <row r="32" spans="1:3" s="1" customFormat="1" ht="30" x14ac:dyDescent="0.25">
      <c r="A32" s="43" t="s">
        <v>102</v>
      </c>
      <c r="B32" s="38" t="s">
        <v>45</v>
      </c>
      <c r="C32" s="39" t="s">
        <v>109</v>
      </c>
    </row>
    <row r="33" spans="1:3" s="1" customFormat="1" x14ac:dyDescent="0.25">
      <c r="A33" s="43" t="s">
        <v>103</v>
      </c>
      <c r="B33" s="38" t="s">
        <v>147</v>
      </c>
      <c r="C33" s="39" t="s">
        <v>104</v>
      </c>
    </row>
    <row r="34" spans="1:3" s="1" customFormat="1" ht="30" x14ac:dyDescent="0.25">
      <c r="A34" s="43" t="s">
        <v>105</v>
      </c>
      <c r="B34" s="38" t="s">
        <v>46</v>
      </c>
      <c r="C34" s="39" t="s">
        <v>106</v>
      </c>
    </row>
    <row r="35" spans="1:3" ht="30" x14ac:dyDescent="0.25">
      <c r="A35" s="27" t="s">
        <v>25</v>
      </c>
      <c r="B35" s="40" t="s">
        <v>148</v>
      </c>
      <c r="C35" s="5" t="s">
        <v>89</v>
      </c>
    </row>
    <row r="36" spans="1:3" ht="30" x14ac:dyDescent="0.25">
      <c r="A36" s="27" t="s">
        <v>76</v>
      </c>
      <c r="B36" s="41" t="s">
        <v>47</v>
      </c>
      <c r="C36" s="5" t="s">
        <v>63</v>
      </c>
    </row>
    <row r="37" spans="1:3" ht="30" x14ac:dyDescent="0.25">
      <c r="A37" s="27" t="s">
        <v>77</v>
      </c>
      <c r="B37" s="41" t="s">
        <v>48</v>
      </c>
      <c r="C37" s="5" t="s">
        <v>64</v>
      </c>
    </row>
  </sheetData>
  <customSheetViews>
    <customSheetView guid="{57A640DB-685B-4745-A5CB-03E8079D946C}">
      <pageMargins left="0.7" right="0.7" top="0.75" bottom="0.75" header="0.3" footer="0.3"/>
      <pageSetup orientation="portrait" horizontalDpi="1200" verticalDpi="1200" r:id="rId1"/>
    </customSheetView>
    <customSheetView guid="{7C421F4B-581A-49C7-9B3B-ABDB16CE07BD}">
      <pageMargins left="0.7" right="0.7" top="0.75" bottom="0.75" header="0.3" footer="0.3"/>
      <pageSetup orientation="portrait" horizontalDpi="1200" verticalDpi="1200" r:id="rId2"/>
    </customSheetView>
    <customSheetView guid="{D74A33E8-E3D4-4BB6-AB01-0B42A82DCDA9}">
      <pageMargins left="0.7" right="0.7" top="0.75" bottom="0.75" header="0.3" footer="0.3"/>
      <pageSetup orientation="portrait" horizontalDpi="1200" verticalDpi="1200" r:id="rId3"/>
    </customSheetView>
    <customSheetView guid="{D45FE368-329E-409E-BC87-9C83BC2B5A97}">
      <pageMargins left="0.7" right="0.7" top="0.75" bottom="0.75" header="0.3" footer="0.3"/>
      <pageSetup orientation="portrait" horizontalDpi="1200" verticalDpi="1200" r:id="rId4"/>
    </customSheetView>
    <customSheetView guid="{391189E9-F1A5-436C-AA98-C30C7F4032BE}">
      <pageMargins left="0.7" right="0.7" top="0.75" bottom="0.75" header="0.3" footer="0.3"/>
      <pageSetup orientation="portrait" horizontalDpi="1200" verticalDpi="1200" r:id="rId5"/>
    </customSheetView>
  </customSheetViews>
  <pageMargins left="0.25" right="0.25" top="1.5" bottom="0.75" header="0.3" footer="0.3"/>
  <pageSetup paperSize="3" orientation="portrait" horizontalDpi="1200" verticalDpi="1200" r:id="rId6"/>
  <headerFooter scaleWithDoc="0">
    <oddHeader>&amp;LHyde Park - SWMP
Top 3 Sites Advancement Descriptions and Criteria
October 4th, 2018&amp;R&amp;G</oddHeader>
  </headerFooter>
  <legacyDrawingHF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C10"/>
  <sheetViews>
    <sheetView tabSelected="1" topLeftCell="V1" zoomScale="90" zoomScaleNormal="90" zoomScalePageLayoutView="80" workbookViewId="0">
      <selection activeCell="AI3" sqref="AI3"/>
    </sheetView>
  </sheetViews>
  <sheetFormatPr defaultColWidth="8.85546875" defaultRowHeight="15" x14ac:dyDescent="0.25"/>
  <cols>
    <col min="1" max="1" width="7.7109375" style="1" customWidth="1"/>
    <col min="2" max="2" width="17.28515625" style="1" customWidth="1"/>
    <col min="3" max="3" width="23.28515625" style="32" customWidth="1"/>
    <col min="4" max="4" width="19.42578125" style="30" customWidth="1"/>
    <col min="5" max="5" width="64.28515625" style="1" customWidth="1"/>
    <col min="6" max="6" width="18.140625" style="1" customWidth="1"/>
    <col min="7" max="7" width="11.7109375" style="1" customWidth="1"/>
    <col min="8" max="8" width="10.140625" style="1" customWidth="1"/>
    <col min="9" max="9" width="12" style="1" bestFit="1" customWidth="1"/>
    <col min="10" max="10" width="13.85546875" style="30" customWidth="1"/>
    <col min="11" max="11" width="15" style="30" customWidth="1"/>
    <col min="12" max="12" width="11.28515625" style="30" bestFit="1" customWidth="1"/>
    <col min="13" max="13" width="8.42578125" style="1" bestFit="1" customWidth="1"/>
    <col min="14" max="14" width="13.42578125" style="1" bestFit="1" customWidth="1"/>
    <col min="15" max="15" width="17.5703125" style="1" bestFit="1" customWidth="1"/>
    <col min="16" max="16" width="10.28515625" style="36" bestFit="1" customWidth="1"/>
    <col min="17" max="17" width="16.140625" style="1" customWidth="1"/>
    <col min="18" max="18" width="16.5703125" style="1" bestFit="1" customWidth="1"/>
    <col min="19" max="19" width="15.140625" style="1" bestFit="1" customWidth="1"/>
    <col min="20" max="20" width="13.28515625" style="1" bestFit="1" customWidth="1"/>
    <col min="21" max="21" width="12.42578125" style="30" customWidth="1"/>
    <col min="22" max="22" width="12.7109375" style="1" customWidth="1"/>
    <col min="23" max="23" width="11" style="36" customWidth="1"/>
    <col min="24" max="24" width="11.5703125" style="1" customWidth="1"/>
    <col min="25" max="25" width="9.7109375" style="1" customWidth="1"/>
    <col min="26" max="26" width="17.5703125" style="1" customWidth="1"/>
    <col min="27" max="27" width="25.28515625" style="1" customWidth="1"/>
    <col min="28" max="28" width="27.7109375" style="1" customWidth="1"/>
    <col min="29" max="29" width="9.7109375" style="30" bestFit="1" customWidth="1"/>
    <col min="30" max="30" width="10.28515625" style="1" customWidth="1"/>
    <col min="31" max="31" width="13.7109375" style="1" customWidth="1"/>
    <col min="32" max="32" width="10.28515625" style="1" customWidth="1"/>
    <col min="33" max="33" width="12.5703125" style="1" customWidth="1"/>
    <col min="34" max="34" width="20" style="30" customWidth="1"/>
    <col min="35" max="35" width="8.7109375" style="4" customWidth="1"/>
    <col min="36" max="36" width="9" style="4" customWidth="1"/>
    <col min="37" max="80" width="8.85546875" style="2"/>
    <col min="81" max="16384" width="8.85546875" style="1"/>
  </cols>
  <sheetData>
    <row r="1" spans="1:81" s="31" customFormat="1" ht="70.900000000000006" customHeight="1" x14ac:dyDescent="0.25">
      <c r="A1" s="19" t="s">
        <v>24</v>
      </c>
      <c r="B1" s="20" t="s">
        <v>94</v>
      </c>
      <c r="C1" s="19" t="s">
        <v>66</v>
      </c>
      <c r="D1" s="19" t="s">
        <v>1</v>
      </c>
      <c r="E1" s="19" t="s">
        <v>52</v>
      </c>
      <c r="F1" s="19" t="s">
        <v>67</v>
      </c>
      <c r="G1" s="19" t="s">
        <v>107</v>
      </c>
      <c r="H1" s="19" t="s">
        <v>97</v>
      </c>
      <c r="I1" s="19" t="s">
        <v>68</v>
      </c>
      <c r="J1" s="19" t="s">
        <v>69</v>
      </c>
      <c r="K1" s="19" t="s">
        <v>80</v>
      </c>
      <c r="L1" s="19" t="s">
        <v>95</v>
      </c>
      <c r="M1" s="19" t="s">
        <v>70</v>
      </c>
      <c r="N1" s="19" t="s">
        <v>50</v>
      </c>
      <c r="O1" s="19" t="s">
        <v>49</v>
      </c>
      <c r="P1" s="20" t="s">
        <v>71</v>
      </c>
      <c r="Q1" s="21" t="s">
        <v>72</v>
      </c>
      <c r="R1" s="19" t="s">
        <v>14</v>
      </c>
      <c r="S1" s="21" t="s">
        <v>73</v>
      </c>
      <c r="T1" s="19" t="s">
        <v>32</v>
      </c>
      <c r="U1" s="19" t="s">
        <v>16</v>
      </c>
      <c r="V1" s="22" t="s">
        <v>92</v>
      </c>
      <c r="W1" s="35" t="s">
        <v>91</v>
      </c>
      <c r="X1" s="22" t="s">
        <v>84</v>
      </c>
      <c r="Y1" s="19" t="s">
        <v>74</v>
      </c>
      <c r="Z1" s="19" t="s">
        <v>15</v>
      </c>
      <c r="AA1" s="19" t="s">
        <v>51</v>
      </c>
      <c r="AB1" s="19" t="s">
        <v>86</v>
      </c>
      <c r="AC1" s="19" t="s">
        <v>19</v>
      </c>
      <c r="AD1" s="19" t="s">
        <v>101</v>
      </c>
      <c r="AE1" s="19" t="s">
        <v>102</v>
      </c>
      <c r="AF1" s="19" t="s">
        <v>154</v>
      </c>
      <c r="AG1" s="19" t="s">
        <v>155</v>
      </c>
      <c r="AH1" s="19" t="s">
        <v>25</v>
      </c>
      <c r="AI1" s="19" t="s">
        <v>76</v>
      </c>
      <c r="AJ1" s="33" t="s">
        <v>77</v>
      </c>
      <c r="AK1" s="34"/>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row>
    <row r="2" spans="1:81" s="54" customFormat="1" ht="60" x14ac:dyDescent="0.25">
      <c r="A2" s="69">
        <v>1</v>
      </c>
      <c r="B2" s="47" t="s">
        <v>117</v>
      </c>
      <c r="C2" s="52" t="s">
        <v>112</v>
      </c>
      <c r="D2" s="47" t="s">
        <v>114</v>
      </c>
      <c r="E2" s="47" t="s">
        <v>120</v>
      </c>
      <c r="F2" s="47"/>
      <c r="G2" s="53" t="s">
        <v>115</v>
      </c>
      <c r="H2" s="47" t="s">
        <v>2</v>
      </c>
      <c r="I2" s="47" t="s">
        <v>131</v>
      </c>
      <c r="J2" s="47" t="s">
        <v>132</v>
      </c>
      <c r="K2" s="47" t="s">
        <v>116</v>
      </c>
      <c r="L2" s="70">
        <v>67.134741000000005</v>
      </c>
      <c r="M2" s="71">
        <v>2.6152380000000002</v>
      </c>
      <c r="N2" s="71">
        <v>1.87082891775736</v>
      </c>
      <c r="O2" s="23">
        <f>N2/M2</f>
        <v>0.71535704121665411</v>
      </c>
      <c r="P2" s="72">
        <v>3.0992768595000001E-2</v>
      </c>
      <c r="Q2" s="71">
        <v>6.75</v>
      </c>
      <c r="R2" s="55">
        <v>85000</v>
      </c>
      <c r="S2" s="56">
        <f>ROUND(R2,-3)</f>
        <v>85000</v>
      </c>
      <c r="T2" s="57">
        <f>R2/N2</f>
        <v>45434.405676117633</v>
      </c>
      <c r="U2" s="47" t="s">
        <v>136</v>
      </c>
      <c r="V2" s="58" t="s">
        <v>93</v>
      </c>
      <c r="W2" s="72">
        <v>0.27200000000000002</v>
      </c>
      <c r="X2" s="72">
        <v>0.27200000000000002</v>
      </c>
      <c r="Y2" s="54" t="s">
        <v>17</v>
      </c>
      <c r="Z2" s="47" t="s">
        <v>96</v>
      </c>
      <c r="AA2" s="59" t="s">
        <v>125</v>
      </c>
      <c r="AB2" s="59" t="s">
        <v>138</v>
      </c>
      <c r="AC2" s="47" t="s">
        <v>18</v>
      </c>
      <c r="AD2" s="71">
        <f>5882/10</f>
        <v>588.20000000000005</v>
      </c>
      <c r="AE2" s="44">
        <v>0.99990000000000001</v>
      </c>
      <c r="AF2" s="72">
        <v>5.0706300000000004</v>
      </c>
      <c r="AG2" s="44">
        <v>1</v>
      </c>
      <c r="AH2" s="47" t="s">
        <v>140</v>
      </c>
      <c r="AI2" s="47" t="s">
        <v>158</v>
      </c>
      <c r="AJ2" s="60" t="s">
        <v>128</v>
      </c>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61"/>
    </row>
    <row r="3" spans="1:81" s="64" customFormat="1" ht="60" x14ac:dyDescent="0.25">
      <c r="A3" s="46">
        <v>2</v>
      </c>
      <c r="B3" s="15" t="s">
        <v>118</v>
      </c>
      <c r="C3" s="62" t="s">
        <v>113</v>
      </c>
      <c r="D3" s="15" t="s">
        <v>153</v>
      </c>
      <c r="E3" s="15" t="s">
        <v>149</v>
      </c>
      <c r="F3" s="15" t="s">
        <v>152</v>
      </c>
      <c r="G3" s="63" t="s">
        <v>115</v>
      </c>
      <c r="H3" s="15" t="s">
        <v>2</v>
      </c>
      <c r="I3" s="47" t="s">
        <v>135</v>
      </c>
      <c r="J3" s="49" t="s">
        <v>133</v>
      </c>
      <c r="K3" s="15" t="s">
        <v>111</v>
      </c>
      <c r="L3" s="51">
        <v>48.847078000000003</v>
      </c>
      <c r="M3" s="73">
        <v>5.2049659999999998</v>
      </c>
      <c r="N3" s="74">
        <v>3.08560942159761</v>
      </c>
      <c r="O3" s="23">
        <f>N3/M3</f>
        <v>0.59282028385922403</v>
      </c>
      <c r="P3" s="80">
        <v>4.8000000000000001E-2</v>
      </c>
      <c r="Q3" s="70" t="s">
        <v>157</v>
      </c>
      <c r="R3" s="81">
        <v>63000</v>
      </c>
      <c r="S3" s="56">
        <f t="shared" ref="S3" si="0">ROUND(R3,-3)</f>
        <v>63000</v>
      </c>
      <c r="T3" s="57">
        <f>R3/N3</f>
        <v>20417.360524969172</v>
      </c>
      <c r="U3" s="47" t="s">
        <v>151</v>
      </c>
      <c r="V3" s="58" t="s">
        <v>156</v>
      </c>
      <c r="W3" s="24">
        <v>0.13400000000000001</v>
      </c>
      <c r="X3" s="24">
        <v>0.13400000000000001</v>
      </c>
      <c r="Y3" s="54" t="s">
        <v>17</v>
      </c>
      <c r="Z3" s="47" t="s">
        <v>137</v>
      </c>
      <c r="AA3" s="65" t="s">
        <v>126</v>
      </c>
      <c r="AB3" s="66" t="s">
        <v>87</v>
      </c>
      <c r="AC3" s="47" t="s">
        <v>18</v>
      </c>
      <c r="AD3" s="82">
        <f>12282/10</f>
        <v>1228.2</v>
      </c>
      <c r="AE3" s="83">
        <v>0.98770000000000002</v>
      </c>
      <c r="AF3" s="24">
        <v>8.8184900000000006</v>
      </c>
      <c r="AG3" s="84">
        <v>0.95509999999999995</v>
      </c>
      <c r="AH3" s="49" t="s">
        <v>139</v>
      </c>
      <c r="AI3" s="15" t="s">
        <v>129</v>
      </c>
      <c r="AJ3" s="60" t="s">
        <v>129</v>
      </c>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67"/>
    </row>
    <row r="4" spans="1:81" s="64" customFormat="1" ht="105" x14ac:dyDescent="0.25">
      <c r="A4" s="46">
        <v>3</v>
      </c>
      <c r="B4" s="15" t="s">
        <v>119</v>
      </c>
      <c r="C4" s="62" t="s">
        <v>121</v>
      </c>
      <c r="D4" s="15" t="s">
        <v>122</v>
      </c>
      <c r="E4" s="15" t="s">
        <v>123</v>
      </c>
      <c r="F4" s="15" t="s">
        <v>124</v>
      </c>
      <c r="G4" s="63" t="s">
        <v>115</v>
      </c>
      <c r="H4" s="15" t="s">
        <v>3</v>
      </c>
      <c r="I4" s="15" t="s">
        <v>134</v>
      </c>
      <c r="J4" s="15" t="s">
        <v>150</v>
      </c>
      <c r="K4" s="15" t="s">
        <v>111</v>
      </c>
      <c r="L4" s="70">
        <v>15.65591403535441</v>
      </c>
      <c r="M4" s="51">
        <v>6.3983829999999999</v>
      </c>
      <c r="N4" s="51">
        <v>1.886243718134641</v>
      </c>
      <c r="O4" s="23">
        <f>N4/M4</f>
        <v>0.29480006403721704</v>
      </c>
      <c r="P4" s="37">
        <v>1.795557851E-2</v>
      </c>
      <c r="Q4" s="51">
        <v>5.5</v>
      </c>
      <c r="R4" s="48">
        <v>65000</v>
      </c>
      <c r="S4" s="56">
        <f>ROUND(R4,-3)</f>
        <v>65000</v>
      </c>
      <c r="T4" s="57">
        <f>R4/N4</f>
        <v>34460.021987127046</v>
      </c>
      <c r="U4" s="47" t="s">
        <v>136</v>
      </c>
      <c r="V4" s="58" t="s">
        <v>156</v>
      </c>
      <c r="W4" s="37">
        <v>0.105</v>
      </c>
      <c r="X4" s="37">
        <v>0.105</v>
      </c>
      <c r="Y4" s="54" t="s">
        <v>17</v>
      </c>
      <c r="Z4" s="15" t="s">
        <v>96</v>
      </c>
      <c r="AA4" s="68" t="s">
        <v>127</v>
      </c>
      <c r="AB4" s="66" t="s">
        <v>87</v>
      </c>
      <c r="AC4" s="47" t="s">
        <v>18</v>
      </c>
      <c r="AD4" s="51">
        <f>21622/10</f>
        <v>2162.1999999999998</v>
      </c>
      <c r="AE4" s="45">
        <v>0.96030000000000004</v>
      </c>
      <c r="AF4" s="37">
        <v>7.0106999999999999</v>
      </c>
      <c r="AG4" s="45">
        <v>0.79290000000000005</v>
      </c>
      <c r="AH4" s="15" t="s">
        <v>141</v>
      </c>
      <c r="AI4" s="15" t="s">
        <v>130</v>
      </c>
      <c r="AJ4" s="60" t="s">
        <v>130</v>
      </c>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67"/>
    </row>
    <row r="5" spans="1:81" x14ac:dyDescent="0.25">
      <c r="M5" s="75"/>
      <c r="N5" s="75"/>
      <c r="AD5" s="77"/>
      <c r="AE5" s="78"/>
      <c r="AF5" s="77"/>
      <c r="AG5" s="2"/>
      <c r="AH5" s="2"/>
      <c r="AI5" s="2"/>
      <c r="AJ5" s="2"/>
      <c r="BR5" s="1"/>
      <c r="BS5" s="1"/>
      <c r="BT5" s="1"/>
      <c r="BU5" s="1"/>
      <c r="BV5" s="1"/>
      <c r="BW5" s="1"/>
      <c r="BX5" s="1"/>
      <c r="BY5" s="1"/>
      <c r="BZ5" s="1"/>
      <c r="CA5" s="1"/>
      <c r="CB5" s="1"/>
    </row>
    <row r="6" spans="1:81" x14ac:dyDescent="0.25">
      <c r="N6" s="76"/>
      <c r="AD6" s="2"/>
      <c r="AE6" s="4"/>
      <c r="AF6" s="2"/>
      <c r="AG6" s="2"/>
      <c r="AH6" s="2"/>
      <c r="AI6" s="2"/>
      <c r="AJ6" s="2"/>
      <c r="BR6" s="1"/>
      <c r="BS6" s="1"/>
      <c r="BT6" s="1"/>
      <c r="BU6" s="1"/>
      <c r="BV6" s="1"/>
      <c r="BW6" s="1"/>
      <c r="BX6" s="1"/>
      <c r="BY6" s="1"/>
      <c r="BZ6" s="1"/>
      <c r="CA6" s="1"/>
      <c r="CB6" s="1"/>
    </row>
    <row r="7" spans="1:81" x14ac:dyDescent="0.25">
      <c r="AD7" s="2"/>
      <c r="AE7" s="4"/>
      <c r="AF7" s="2"/>
      <c r="AG7" s="2"/>
      <c r="AH7" s="2"/>
      <c r="AI7" s="2"/>
      <c r="AJ7" s="2"/>
      <c r="BR7" s="1"/>
      <c r="BS7" s="1"/>
      <c r="BT7" s="1"/>
      <c r="BU7" s="1"/>
      <c r="BV7" s="1"/>
      <c r="BW7" s="1"/>
      <c r="BX7" s="1"/>
      <c r="BY7" s="1"/>
      <c r="BZ7" s="1"/>
      <c r="CA7" s="1"/>
      <c r="CB7" s="1"/>
    </row>
    <row r="8" spans="1:81" x14ac:dyDescent="0.25">
      <c r="AD8" s="2"/>
      <c r="AE8" s="4"/>
      <c r="AF8" s="2"/>
      <c r="AG8" s="2"/>
      <c r="AH8" s="2"/>
      <c r="AI8" s="2"/>
      <c r="AJ8" s="2"/>
      <c r="BR8" s="1"/>
      <c r="BS8" s="1"/>
      <c r="BT8" s="1"/>
      <c r="BU8" s="1"/>
      <c r="BV8" s="1"/>
      <c r="BW8" s="1"/>
      <c r="BX8" s="1"/>
      <c r="BY8" s="1"/>
      <c r="BZ8" s="1"/>
      <c r="CA8" s="1"/>
      <c r="CB8" s="1"/>
    </row>
    <row r="9" spans="1:81" x14ac:dyDescent="0.25">
      <c r="Q9" s="79"/>
      <c r="AD9" s="2"/>
      <c r="AE9" s="4"/>
      <c r="AF9" s="2"/>
      <c r="AG9" s="2"/>
      <c r="AH9" s="2"/>
      <c r="AI9" s="2"/>
      <c r="AJ9" s="2"/>
      <c r="BR9" s="1"/>
      <c r="BS9" s="1"/>
      <c r="BT9" s="1"/>
      <c r="BU9" s="1"/>
      <c r="BV9" s="1"/>
      <c r="BW9" s="1"/>
      <c r="BX9" s="1"/>
      <c r="BY9" s="1"/>
      <c r="BZ9" s="1"/>
      <c r="CA9" s="1"/>
      <c r="CB9" s="1"/>
    </row>
    <row r="10" spans="1:81" x14ac:dyDescent="0.25">
      <c r="AD10" s="2"/>
      <c r="AE10" s="4"/>
      <c r="AF10" s="2"/>
      <c r="AG10" s="2"/>
      <c r="AH10" s="2"/>
      <c r="AI10" s="2"/>
      <c r="AJ10" s="2"/>
      <c r="BR10" s="1"/>
      <c r="BS10" s="1"/>
      <c r="BT10" s="1"/>
      <c r="BU10" s="1"/>
      <c r="BV10" s="1"/>
      <c r="BW10" s="1"/>
      <c r="BX10" s="1"/>
      <c r="BY10" s="1"/>
      <c r="BZ10" s="1"/>
      <c r="CA10" s="1"/>
      <c r="CB10" s="1"/>
    </row>
  </sheetData>
  <autoFilter ref="A1:AJ4" xr:uid="{00000000-0009-0000-0000-000003000000}"/>
  <pageMargins left="0.45" right="0.45" top="1.25" bottom="0.5" header="0.3" footer="0.3"/>
  <pageSetup scale="60" orientation="landscape" r:id="rId1"/>
  <headerFooter scaleWithDoc="0">
    <oddHeader>&amp;LHyde Park - SWMP
Top 3 Advancement Table
November 15th, 2019&amp;R&amp;G</oddHeader>
    <oddFooter>&amp;R&amp;P</oddFooter>
  </headerFooter>
  <colBreaks count="3" manualBreakCount="3">
    <brk id="11" max="3" man="1"/>
    <brk id="24" max="3" man="1"/>
    <brk id="34"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Prioritization Criteria</vt:lpstr>
      <vt:lpstr>Top 3 BMP Advancement Sheet</vt:lpstr>
      <vt:lpstr>'Top 3 BMP Advancement Sheet'!Print_Area</vt:lpstr>
      <vt:lpstr>'Top 3 BMP Advancement Sheet'!Print_Titles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Sonny Corleone</dc:creator>
  <cp:lastModifiedBy>Kateri Gomez</cp:lastModifiedBy>
  <cp:lastPrinted>2019-11-14T20:30:51Z</cp:lastPrinted>
  <dcterms:created xsi:type="dcterms:W3CDTF">2011-01-26T02:10:13Z</dcterms:created>
  <dcterms:modified xsi:type="dcterms:W3CDTF">2019-11-14T20:37:13Z</dcterms:modified>
</cp:coreProperties>
</file>